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065" tabRatio="783" activeTab="2"/>
  </bookViews>
  <sheets>
    <sheet name="Histórico de Revisões" sheetId="15" r:id="rId1"/>
    <sheet name="Resumo dos Incidentes" sheetId="17" r:id="rId2"/>
    <sheet name="Especificação de Casos de Uso" sheetId="16" r:id="rId3"/>
  </sheets>
  <definedNames>
    <definedName name="_xlnm._FilterDatabase" localSheetId="2" hidden="1">'Especificação de Casos de Uso'!$A$5:$CN$90</definedName>
    <definedName name="_xlnm._FilterDatabase" localSheetId="1" hidden="1">'Resumo dos Incidentes'!$B$59:$C$59</definedName>
    <definedName name="_xlnm.Print_Area" localSheetId="2">'Especificação de Casos de Uso'!$A$1:$J$36</definedName>
    <definedName name="_xlnm.Print_Area" localSheetId="0">'Histórico de Revisões'!$A$3:$J$30</definedName>
  </definedNames>
  <calcPr calcId="152511"/>
</workbook>
</file>

<file path=xl/calcChain.xml><?xml version="1.0" encoding="utf-8"?>
<calcChain xmlns="http://schemas.openxmlformats.org/spreadsheetml/2006/main">
  <c r="I90" i="16" l="1"/>
  <c r="I88" i="16"/>
  <c r="A90" i="16"/>
  <c r="I86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0" i="16"/>
  <c r="I59" i="16"/>
  <c r="I56" i="16"/>
  <c r="I55" i="16"/>
  <c r="I52" i="16"/>
  <c r="I51" i="16"/>
  <c r="I49" i="16"/>
  <c r="I47" i="16"/>
  <c r="I46" i="16"/>
  <c r="I44" i="16"/>
  <c r="I43" i="16"/>
  <c r="I41" i="16" l="1"/>
  <c r="I40" i="16"/>
  <c r="I38" i="16"/>
  <c r="I37" i="16"/>
  <c r="I36" i="16"/>
  <c r="I33" i="16"/>
  <c r="I32" i="16"/>
  <c r="I30" i="16"/>
  <c r="I28" i="16"/>
  <c r="I27" i="16"/>
  <c r="I25" i="16"/>
  <c r="I24" i="16"/>
  <c r="I23" i="16"/>
  <c r="I22" i="16"/>
  <c r="I21" i="16"/>
  <c r="I20" i="16"/>
  <c r="I19" i="16"/>
  <c r="I18" i="16"/>
  <c r="I17" i="16"/>
  <c r="I15" i="16"/>
  <c r="I14" i="16"/>
  <c r="I13" i="16"/>
  <c r="I12" i="16"/>
  <c r="I11" i="16"/>
  <c r="I10" i="16"/>
  <c r="I9" i="16"/>
  <c r="I8" i="16"/>
  <c r="I7" i="16"/>
  <c r="A7" i="16"/>
  <c r="A8" i="16" s="1"/>
  <c r="A9" i="16" s="1"/>
  <c r="A10" i="16" s="1"/>
  <c r="A11" i="16" s="1"/>
  <c r="A12" i="16" s="1"/>
  <c r="A13" i="16" s="1"/>
  <c r="A14" i="16" s="1"/>
  <c r="A15" i="16" s="1"/>
  <c r="A17" i="16" s="1"/>
  <c r="A18" i="16" s="1"/>
  <c r="A19" i="16" s="1"/>
  <c r="A20" i="16" s="1"/>
  <c r="A21" i="16" s="1"/>
  <c r="A22" i="16" s="1"/>
  <c r="A23" i="16" s="1"/>
  <c r="A24" i="16" s="1"/>
  <c r="A25" i="16" s="1"/>
  <c r="A27" i="16" s="1"/>
  <c r="A28" i="16" s="1"/>
  <c r="A30" i="16" s="1"/>
  <c r="A32" i="16" s="1"/>
  <c r="A33" i="16" s="1"/>
  <c r="C83" i="17"/>
  <c r="C63" i="17"/>
  <c r="E63" i="17" s="1"/>
  <c r="F26" i="17" s="1"/>
  <c r="C62" i="17"/>
  <c r="E62" i="17" s="1"/>
  <c r="F25" i="17" s="1"/>
  <c r="C61" i="17"/>
  <c r="E61" i="17" s="1"/>
  <c r="F24" i="17" s="1"/>
  <c r="C60" i="17"/>
  <c r="E60" i="17" s="1"/>
  <c r="F23" i="17" s="1"/>
  <c r="E26" i="17"/>
  <c r="E25" i="17"/>
  <c r="E24" i="17"/>
  <c r="E23" i="17"/>
  <c r="F19" i="17"/>
  <c r="F18" i="17"/>
  <c r="F17" i="17"/>
  <c r="A37" i="16" l="1"/>
  <c r="A38" i="16" s="1"/>
  <c r="A40" i="16" s="1"/>
  <c r="A41" i="16" s="1"/>
  <c r="A43" i="16" s="1"/>
  <c r="A44" i="16" s="1"/>
  <c r="A47" i="16" s="1"/>
  <c r="A67" i="16" s="1"/>
  <c r="A68" i="16" s="1"/>
  <c r="A70" i="16" s="1"/>
  <c r="A71" i="16" s="1"/>
  <c r="A72" i="16" s="1"/>
  <c r="A75" i="16" s="1"/>
  <c r="A76" i="16" s="1"/>
  <c r="A52" i="16" s="1"/>
  <c r="A78" i="16" s="1"/>
  <c r="C16" i="17"/>
  <c r="F20" i="17"/>
  <c r="C18" i="17"/>
  <c r="C17" i="17"/>
  <c r="A83" i="16" l="1"/>
  <c r="A84" i="16" s="1"/>
  <c r="C24" i="17"/>
  <c r="C23" i="17"/>
  <c r="C74" i="17" s="1"/>
  <c r="D77" i="17" s="1"/>
  <c r="C19" i="17"/>
  <c r="C77" i="17" l="1"/>
</calcChain>
</file>

<file path=xl/comments1.xml><?xml version="1.0" encoding="utf-8"?>
<comments xmlns="http://schemas.openxmlformats.org/spreadsheetml/2006/main">
  <authors>
    <author>Autor</author>
  </authors>
  <commentList>
    <comment ref="G4" authorId="0" shapeId="0">
      <text>
        <r>
          <rPr>
            <b/>
            <sz val="8"/>
            <color indexed="81"/>
            <rFont val="Tahoma"/>
            <family val="2"/>
          </rPr>
          <t>• Alta:</t>
        </r>
        <r>
          <rPr>
            <sz val="8"/>
            <color indexed="81"/>
            <rFont val="Tahoma"/>
            <family val="2"/>
          </rPr>
          <t xml:space="preserve"> Defeitos que inviabilizem a compreensão do produto ou que caracterizam o produto como não aderente aos seus objetivos, como: produto não atende aos requisitos, ideias impossíveis de serem realizadas, produto que cause impacto em outro produto já homologado, ausência de informações importantes no documento, etc.
</t>
        </r>
        <r>
          <rPr>
            <b/>
            <sz val="8"/>
            <color indexed="81"/>
            <rFont val="Tahoma"/>
            <family val="2"/>
          </rPr>
          <t xml:space="preserve">
• Média:</t>
        </r>
        <r>
          <rPr>
            <sz val="8"/>
            <color indexed="81"/>
            <rFont val="Tahoma"/>
            <family val="2"/>
          </rPr>
          <t xml:space="preserve"> Defeitos que dificultam a compreensão do produto, porém este permanece adequado ao seu objetivo, como: erros de ortografia e gramática, poluição visual, mau encadeamento de ideias, etc.
</t>
        </r>
        <r>
          <rPr>
            <b/>
            <sz val="8"/>
            <color indexed="81"/>
            <rFont val="Tahoma"/>
            <family val="2"/>
          </rPr>
          <t xml:space="preserve">
• Baixa: </t>
        </r>
        <r>
          <rPr>
            <sz val="8"/>
            <color indexed="81"/>
            <rFont val="Tahoma"/>
            <family val="2"/>
          </rPr>
          <t>Defeitos relevantes que não afetam a compreensão ou adequação do produto aos seus objetivos, como: detalhes de apresentação, cores, tamanhos de fontes, etc.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Resultado apresentado automaticamente
</t>
        </r>
      </text>
    </comment>
    <comment ref="C17" authorId="0" shapeId="0">
      <text>
        <r>
          <rPr>
            <b/>
            <sz val="9"/>
            <color indexed="81"/>
            <rFont val="Segoe UI"/>
            <charset val="1"/>
          </rPr>
          <t>MCTIC:</t>
        </r>
        <r>
          <rPr>
            <sz val="9"/>
            <color indexed="81"/>
            <rFont val="Segoe UI"/>
            <charset val="1"/>
          </rPr>
          <t xml:space="preserve">
• Não usar nomenclatura extensa.
• Não usar nomenclatura que tenha conjunção “e” ou prepo, pois poderá retratar dois objetivos distintos em um mesmo caso de uso.
• Não usar nomenclatura com nome de atores.
• Não usar nomenclatura no plural.
• Buscar nomes que reflitam o real objetivo do caso de uso.
• Não usar nomenclatura Manter para casos de uso que agregam valor ao sistema. Usar Registrar, Enviar, Solicitar...
• Usar a nomenclatura Manter para casos de usos que gerenciam dados de apoio ou secundários no sistema.
</t>
        </r>
      </text>
    </comment>
    <comment ref="C18" authorId="0" shapeId="0">
      <text>
        <r>
          <rPr>
            <b/>
            <sz val="9"/>
            <color indexed="81"/>
            <rFont val="Segoe UI"/>
            <family val="2"/>
          </rPr>
          <t xml:space="preserve">MCTIC:
</t>
        </r>
        <r>
          <rPr>
            <sz val="9"/>
            <color indexed="81"/>
            <rFont val="Segoe UI"/>
            <family val="2"/>
          </rPr>
          <t>Exemplo: 
CTNBio_UC001_CadastrarInstituicaoRequerente;
&lt;Sigla do Sistema &gt;_&lt;Número do Caso de Uso&gt;_&lt;Nome do Caso de Uso&gt;.
 Sigla do Sistema: Sigla do sistema em letras maiúsculas.
 Número do Caso de Uso: Número sequencial crescente com três dígitos iniciado em 001.
 Nome do Caso de Uso: Nome da funcionalidade deve ser descrita como um título iniciado com um verbo no infinitivo, as palavras devem ser iniciadas com letra maiúscula.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MCTIC:</t>
        </r>
        <r>
          <rPr>
            <sz val="9"/>
            <color indexed="81"/>
            <rFont val="Tahoma"/>
            <family val="2"/>
          </rPr>
          <t xml:space="preserve">
O verbo deve estar no infinitivo e comunicar o objetivo do caso de uso.
Exemplos de casos de uso definidos nos sistemas desenvolvidos no MCTI:
 Caso de Uso de Relatório: Emitir Relatório de Agendas do Curso
 Caso de Uso de Consulta: Consultar Informações do Curso
 Caso de Uso de Manutenção: Manter Tipo de Curso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Segoe UI"/>
            <family val="2"/>
          </rPr>
          <t>RSI:</t>
        </r>
        <r>
          <rPr>
            <sz val="9"/>
            <color indexed="81"/>
            <rFont val="Segoe UI"/>
            <family val="2"/>
          </rPr>
          <t xml:space="preserve">
Exemplo: UC002 – Solicitar pós Credenciamento
PRE01 – O Sistema deverá ter uma Instituição de uso Científico de animais credenciada 
Para o caso de uso que não houver pré-condição informar o termo “não se aplica”.</t>
        </r>
      </text>
    </comment>
    <comment ref="C22" authorId="0" shapeId="0">
      <text>
        <r>
          <rPr>
            <b/>
            <sz val="9"/>
            <color indexed="81"/>
            <rFont val="Segoe UI"/>
            <family val="2"/>
          </rPr>
          <t>RSI:</t>
        </r>
        <r>
          <rPr>
            <sz val="9"/>
            <color indexed="81"/>
            <rFont val="Segoe UI"/>
            <family val="2"/>
          </rPr>
          <t xml:space="preserve">
Exemplo: CIUCA – UC001 - Manter Requisitos
POS01 - O sistema deve executar a inclusão, alteração, exclusão e visualização dos dados com sucesso.
</t>
        </r>
      </text>
    </comment>
    <comment ref="C30" authorId="0" shapeId="0">
      <text>
        <r>
          <rPr>
            <b/>
            <sz val="9"/>
            <color indexed="81"/>
            <rFont val="Segoe UI"/>
            <family val="2"/>
          </rPr>
          <t>MCTIC:</t>
        </r>
        <r>
          <rPr>
            <sz val="9"/>
            <color indexed="81"/>
            <rFont val="Segoe UI"/>
            <family val="2"/>
          </rPr>
          <t xml:space="preserve">
- Foi relatado uma breve descrição de como o caso de uso funciona, deixando de forma clara e coesa qual o seu objetivo de forma que não seja preciso ler todo o caso de uso para entender seu objetivo? 
 - A descrição deve ser compativel com o Modelo de Caso de Uso.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</rPr>
          <t xml:space="preserve">MCTIC:
</t>
        </r>
        <r>
          <rPr>
            <sz val="9"/>
            <color indexed="81"/>
            <rFont val="Segoe UI"/>
            <family val="2"/>
          </rPr>
          <t xml:space="preserve">Os nomes de atores do tipo “humano” devem obedecer às seguintes regras:
• Por ser uma denominação genérica e não trazer muita informação no contexto do sistema deve-se evitar a palavra “usuário” para definir atores do tipo humanos. Todo ator humano é um usuário do sistema, portanto não há sentido em referenciar este substantivo no nome do ator. Somente em casos excepcionais, onde não for possível a identificação de outro nome, é que esta denominação poderá ser utilizada.
Para atores que forem representantes de área, nomeá-los da seguinte forma: “Representante &lt;nome da área&gt;”. Exemplo: Representante CGRH, Representante CGOF.
Os nomes de atores do tipo “sistema” devem obedecer às seguintes regras:
Não se deve utilizar a palavra “Sistema” antes da sigla que representa o nome do ator. Quando esta não for intuitiva ou não for comum para todos deve ser incluída no Glossário. Exemplos: SIGMCT, CIUCA, FORMPD.
Os nomes de atores do tipo “sistema” devem obedecer às seguintes regras:
Não se deve utilizar a palavra “Sistema” antes da sigla que representa o nome do ator. Quando esta não for intuitiva ou não for comum para todos deve ser incluída no Glossário. Exemplos: SIGMCT, CIUCA, FORMPD. Não se aplica para casos de usos corporativos.
</t>
        </r>
      </text>
    </comment>
    <comment ref="C3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Não se deve incluir Pré-Condições como: “O sistema deve estar on-line” ou “O usuário deve estar cadastrado”.
É uma boa prática escrever pré-condição no passado
*Não é obrigatório!</t>
        </r>
      </text>
    </comment>
    <comment ref="C40" authorId="0" shapeId="0">
      <text>
        <r>
          <rPr>
            <b/>
            <sz val="9"/>
            <color indexed="81"/>
            <rFont val="Segoe UI"/>
            <family val="2"/>
          </rPr>
          <t>MCTIC:</t>
        </r>
        <r>
          <rPr>
            <sz val="9"/>
            <color indexed="81"/>
            <rFont val="Segoe UI"/>
            <family val="2"/>
          </rPr>
          <t xml:space="preserve">
MCTIC:
A pós-condição deve ser relevante e não o objetivo do caso de uso. Alguns exemplos desta situação são:
- Caso de Uso: Manter Usuário
- A pós-condição deve ser relevante e não o objetivo do caso de uso. Alguns exemplos desta situação são:
- Caso de Uso: Solicitar Acesso
- Pós-Condição: Solicitação de acesso disponível para análise da CTNBio.
</t>
        </r>
      </text>
    </comment>
    <comment ref="C43" authorId="0" shapeId="0">
      <text>
        <r>
          <rPr>
            <b/>
            <sz val="9"/>
            <color indexed="81"/>
            <rFont val="Segoe UI"/>
            <family val="2"/>
          </rPr>
          <t>RSI:</t>
        </r>
        <r>
          <rPr>
            <sz val="9"/>
            <color indexed="81"/>
            <rFont val="Segoe UI"/>
            <family val="2"/>
          </rPr>
          <t xml:space="preserve">
Para cada caso de uso pode-se ter: Um fluxo básico, (n) alternativos e (n) exeções.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 xml:space="preserve">MCTIC:
</t>
        </r>
        <r>
          <rPr>
            <sz val="9"/>
            <color indexed="81"/>
            <rFont val="Segoe UI"/>
            <family val="2"/>
          </rPr>
          <t>O acionamento do fluxo deve ser conforme definido no template.
Evitar duplicar o acionamento do fluxo.
Ex: Este caso de uso inicia quando o Gestor solicitar Emitir Relatório;
FB1. O sistema recupera dados do relatório;
FB2. O sistema apresenta dados do relatório;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5" authorId="0" shapeId="0">
      <text>
        <r>
          <rPr>
            <b/>
            <sz val="9"/>
            <color indexed="81"/>
            <rFont val="Segoe UI"/>
            <charset val="1"/>
          </rPr>
          <t xml:space="preserve">MCTIC:
</t>
        </r>
        <r>
          <rPr>
            <sz val="9"/>
            <color indexed="81"/>
            <rFont val="Segoe UI"/>
            <family val="2"/>
          </rPr>
          <t xml:space="preserve">Evitar escrever casos de uso com dependência da existência de outro apenas por usabilidade.
EX. CRUD Cadastrar Instituição Requerente (Consultar, Incluir, Alterar, Visualizar e Excluir)
</t>
        </r>
        <r>
          <rPr>
            <b/>
            <sz val="9"/>
            <color indexed="81"/>
            <rFont val="Segoe UI"/>
            <family val="2"/>
          </rPr>
          <t>6.1 Fluxo Básico</t>
        </r>
        <r>
          <rPr>
            <sz val="9"/>
            <color indexed="81"/>
            <rFont val="Segoe UI"/>
            <family val="2"/>
          </rPr>
          <t xml:space="preserve">
FB. Incluir Instituição
Este caso de uso inicia quando o Assessor Técnico solicitar Incluir Instituição.
FB1. O sistema recupera as Unidade da Federação;
Incluir o caso de uso Consultar Endereço, na execução do fluxo Consultar Unidade Federação. </t>
        </r>
        <r>
          <rPr>
            <b/>
            <sz val="9"/>
            <color indexed="81"/>
            <rFont val="Segoe UI"/>
            <family val="2"/>
          </rPr>
          <t>(PI8)</t>
        </r>
        <r>
          <rPr>
            <sz val="9"/>
            <color indexed="81"/>
            <rFont val="Segoe UI"/>
            <family val="2"/>
          </rPr>
          <t xml:space="preserve">
FB2. O sistema solicita o preenchimento do CNPJ da Instituição; </t>
        </r>
        <r>
          <rPr>
            <b/>
            <sz val="9"/>
            <color indexed="81"/>
            <rFont val="Segoe UI"/>
            <family val="2"/>
          </rPr>
          <t>(FA1)(FA2)(FA3)(FA4)</t>
        </r>
        <r>
          <rPr>
            <sz val="9"/>
            <color indexed="81"/>
            <rFont val="Segoe UI"/>
            <family val="2"/>
          </rPr>
          <t xml:space="preserve">
FB3. O Assessor Técnico informa o CNPJ;
FB4. O sistema valida CNPJ; </t>
        </r>
        <r>
          <rPr>
            <b/>
            <sz val="9"/>
            <color indexed="81"/>
            <rFont val="Segoe UI"/>
            <family val="2"/>
          </rPr>
          <t>[RN078](FE1)(FE4)</t>
        </r>
        <r>
          <rPr>
            <sz val="9"/>
            <color indexed="81"/>
            <rFont val="Segoe UI"/>
            <family val="2"/>
          </rPr>
          <t xml:space="preserve">
FB5. O sistema recupera as informações da Instituição;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46" authorId="0" shapeId="0">
      <text>
        <r>
          <rPr>
            <b/>
            <sz val="9"/>
            <color indexed="81"/>
            <rFont val="Segoe UI"/>
            <charset val="1"/>
          </rPr>
          <t xml:space="preserve">MCTIC:
</t>
        </r>
        <r>
          <rPr>
            <sz val="9"/>
            <color indexed="81"/>
            <rFont val="Segoe UI"/>
            <family val="2"/>
          </rPr>
          <t>FA1. Consultar Faturamento
No passo FB1.2, quando o Gestor solicitar Consultar Faturamento, o sistema deve seguir os seguintes passos:
FA1.1. O sistema solicita o preenchimento dos parâmetros de consulta; 
           Os parâmetros solicitados estão descritos no item 8.8.
FA1.2. O Gestor informa os parâmetros de pesquisa; 
FA1.3. O sistema valida os dados; [RN001](FE1)
FA1.4. O sistema recupera as informações de faturamento; [RN005]
FA1.5. O sistema apresenta as informações de faturamento; 
           Os campos a serem apresentados estão descritos no item 8.2.
FA1.6. Finaliza fluxo.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48" authorId="0" shapeId="0">
      <text>
        <r>
          <rPr>
            <b/>
            <sz val="9"/>
            <color indexed="81"/>
            <rFont val="Segoe UI"/>
            <family val="2"/>
          </rPr>
          <t xml:space="preserve">MCTIC:
</t>
        </r>
        <r>
          <rPr>
            <sz val="9"/>
            <color indexed="81"/>
            <rFont val="Segoe UI"/>
            <family val="2"/>
          </rPr>
          <t xml:space="preserve">Os fluxos alternativos devem ser referenciados no passos do sistema e não do ator, uma vez que quem disponibiliza as opções é o sistema.
</t>
        </r>
      </text>
    </comment>
    <comment ref="C49" authorId="0" shapeId="0">
      <text>
        <r>
          <rPr>
            <b/>
            <sz val="9"/>
            <color indexed="81"/>
            <rFont val="Segoe UI"/>
            <family val="2"/>
          </rPr>
          <t xml:space="preserve">MCTIC: 
</t>
        </r>
        <r>
          <rPr>
            <sz val="9"/>
            <color indexed="81"/>
            <rFont val="Segoe UI"/>
            <family val="2"/>
          </rPr>
          <t xml:space="preserve">- Evitar descrever exceções que não são pertinentes ao negócio, por exemplo: Erro ao cadastrar, Erro de conexão, Erro de conexão com servidor de e-mail, etc... </t>
        </r>
        <r>
          <rPr>
            <b/>
            <sz val="9"/>
            <color indexed="81"/>
            <rFont val="Segoe UI"/>
            <family val="2"/>
          </rPr>
          <t xml:space="preserve">
- </t>
        </r>
        <r>
          <rPr>
            <sz val="9"/>
            <color indexed="81"/>
            <rFont val="Segoe UI"/>
            <family val="2"/>
          </rPr>
          <t xml:space="preserve">Os fluxos de exceções devem ser referenciados no passo do sistema.
Ex.: FA2.4 O sistema valida o CNPJ; </t>
        </r>
        <r>
          <rPr>
            <b/>
            <sz val="9"/>
            <color indexed="81"/>
            <rFont val="Segoe UI"/>
            <family val="2"/>
          </rPr>
          <t xml:space="preserve">[RN003](FE1)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50" authorId="0" shapeId="0">
      <text>
        <r>
          <rPr>
            <b/>
            <sz val="9"/>
            <color indexed="81"/>
            <rFont val="Segoe UI"/>
            <family val="2"/>
          </rPr>
          <t xml:space="preserve">MCTIC:
</t>
        </r>
        <r>
          <rPr>
            <sz val="9"/>
            <color indexed="81"/>
            <rFont val="Segoe UI"/>
            <family val="2"/>
          </rPr>
          <t xml:space="preserve">Os fluxos de exceções existentes nos casos de usos referenciados como ponto de inclusão não devem ser especificados novamente. 
A regra se aplica também para casos de usos corporativos.
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 xml:space="preserve">MCTIC:
</t>
        </r>
        <r>
          <rPr>
            <sz val="9"/>
            <color indexed="81"/>
            <rFont val="Tahoma"/>
            <family val="2"/>
          </rPr>
          <t xml:space="preserve">As regras de negócios devem ser referenciadas no passo do sistema.
Exemplo: FA2.2 O sistema valida o CNPJ. </t>
        </r>
        <r>
          <rPr>
            <b/>
            <sz val="9"/>
            <color indexed="81"/>
            <rFont val="Tahoma"/>
            <family val="2"/>
          </rPr>
          <t>[RN003](FE1)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 shapeId="0">
      <text>
        <r>
          <rPr>
            <b/>
            <sz val="9"/>
            <color indexed="81"/>
            <rFont val="Segoe UI"/>
            <family val="2"/>
          </rPr>
          <t>MCTIC:</t>
        </r>
        <r>
          <rPr>
            <sz val="9"/>
            <color indexed="81"/>
            <rFont val="Segoe UI"/>
            <family val="2"/>
          </rPr>
          <t xml:space="preserve">
Na especificação de caso de uso deve conter apenas mensagens de exceções.
Mensagens referentes aos fluxos: Básico e Alternativo, devem ser referenciadas no documento de especificação de interface e não na Especificação de Caso de Uso.
</t>
        </r>
      </text>
    </comment>
    <comment ref="C58" authorId="0" shapeId="0">
      <text>
        <r>
          <rPr>
            <b/>
            <sz val="9"/>
            <color indexed="81"/>
            <rFont val="Segoe UI"/>
            <family val="2"/>
          </rPr>
          <t>RSI:</t>
        </r>
        <r>
          <rPr>
            <sz val="9"/>
            <color indexed="81"/>
            <rFont val="Segoe UI"/>
            <family val="2"/>
          </rPr>
          <t xml:space="preserve">
 Não utilizar o termo “ou”. 
Exemplo: - “O Analista técnico ou Analista financeiro ou Coordenador solicita a consulta do relatório”.</t>
        </r>
      </text>
    </comment>
    <comment ref="C60" authorId="0" shapeId="0">
      <text>
        <r>
          <rPr>
            <b/>
            <sz val="9"/>
            <color indexed="81"/>
            <rFont val="Segoe UI"/>
            <family val="2"/>
          </rPr>
          <t xml:space="preserve">MCTIC:
</t>
        </r>
        <r>
          <rPr>
            <sz val="9"/>
            <color indexed="81"/>
            <rFont val="Segoe UI"/>
            <family val="2"/>
          </rPr>
          <t xml:space="preserve">FB1. O Assessor Técnico informa o CNPJ;
FB2. O sistema valida CNPJ; [RN078](FE1)(FE4)
FB3. O sistema recupera as informações da Instituição;
         Incluir o caso de uso Manter Pessoa Jurídica, na execução do fluxo Consultar Pessoa Jurídica por CNPJ. (PI1)
FB4. O sistema apresenta as informações da Instituição; 
</t>
        </r>
      </text>
    </comment>
    <comment ref="C61" authorId="0" shapeId="0">
      <text>
        <r>
          <rPr>
            <b/>
            <sz val="9"/>
            <color indexed="81"/>
            <rFont val="Segoe UI"/>
            <family val="2"/>
          </rPr>
          <t>MCTIC:</t>
        </r>
        <r>
          <rPr>
            <sz val="9"/>
            <color indexed="81"/>
            <rFont val="Segoe UI"/>
            <family val="2"/>
          </rPr>
          <t xml:space="preserve">
Evitar descrever no caso de uso Requisitos Não Funcionais.
Ex. Criptografia de Dados, Armazenar Dados Temporariamente, Upload/Consulta de Arquivos, etc... 
</t>
        </r>
      </text>
    </comment>
    <comment ref="C62" authorId="0" shapeId="0">
      <text>
        <r>
          <rPr>
            <b/>
            <sz val="9"/>
            <color indexed="81"/>
            <rFont val="Segoe UI"/>
            <family val="2"/>
          </rPr>
          <t>MCTIC:</t>
        </r>
        <r>
          <rPr>
            <sz val="9"/>
            <color indexed="81"/>
            <rFont val="Segoe UI"/>
            <family val="2"/>
          </rPr>
          <t xml:space="preserve">
Casos de usos corporativos devem ser descritos como ponto de inclusão/extensão.
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RSI:</t>
        </r>
        <r>
          <rPr>
            <sz val="9"/>
            <color indexed="81"/>
            <rFont val="Tahoma"/>
            <family val="2"/>
          </rPr>
          <t xml:space="preserve">
Ou caso o Fluxo retorna a um determinado passo do fluxo básico, alternativo ou de exceção, consta a ‘referência cruzada’ para o retorno, com a seguinte expressão: “Retorna ao passo &lt;referência cruzada do passo&gt;”?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 xml:space="preserve">MCTIC:
</t>
        </r>
        <r>
          <rPr>
            <sz val="9"/>
            <color indexed="81"/>
            <rFont val="Tahoma"/>
            <family val="2"/>
          </rPr>
          <t xml:space="preserve">“No passo FA2.4, caso não haja pesquisadores cadastrados para a Instituição informada, o sistema informa que não há pesquisadores cadastrados e retorna ao passo FA2.1”
</t>
        </r>
      </text>
    </comment>
    <comment ref="C69" authorId="0" shapeId="0">
      <text>
        <r>
          <rPr>
            <b/>
            <sz val="9"/>
            <color indexed="81"/>
            <rFont val="Segoe UI"/>
            <family val="2"/>
          </rPr>
          <t>MCTIC:</t>
        </r>
        <r>
          <rPr>
            <sz val="9"/>
            <color indexed="81"/>
            <rFont val="Segoe UI"/>
            <family val="2"/>
          </rPr>
          <t xml:space="preserve">
- Evitar utilizar termos como: "Botão", "Combobox", "Autocomplete","caixa de Seleção", "Campos", "Abas" e "links".
 - Evitar  escrever fluxos alternativos que representam elementos de tela, por exemplo Fechar, Limpar, Sair, Cancelar, Retornar, Voltar, comportamento de campos combo box, autocomplete, selecionar arquivos e etc...
- Evitar descrever passos no caso de uso para representar "Combobox" e "Autocomplete", exceto quando se utiliza serviço corporativo para recuperação dos dados. Neste caso, a lista deve ser descrita no primeiro passo do caso de uso.
Ex.: 
   FB1. O sistema recupera as Unidade da Federação;
           Incluir o caso de uso Consultar Endereço, na execução do fluxo Consultar    Unidade Federação. (PI8)
   FB2. O sistema solicita o preenchimento do CNPJ da Instituição; (FA1)(FA2)
   FB3. O Assessor Técnico informa o CNPJ;
</t>
        </r>
      </text>
    </comment>
    <comment ref="C70" authorId="0" shapeId="0">
      <text>
        <r>
          <rPr>
            <b/>
            <sz val="9"/>
            <color indexed="81"/>
            <rFont val="Segoe UI"/>
            <family val="2"/>
          </rPr>
          <t>RSI:</t>
        </r>
        <r>
          <rPr>
            <sz val="9"/>
            <color indexed="81"/>
            <rFont val="Segoe UI"/>
            <family val="2"/>
          </rPr>
          <t xml:space="preserve">
 “classe &lt;nome da classe&gt;”, “atributo &lt;nome do atributo&gt;”;
 “banco de dados”;
 “tabela &lt;nome da tabela&gt;”; e
 Instruções como “if – else”, “switch – case”;
 Estas informações devem estar especificadas nos artefatos adequados, como Modelo de Análise ou Modelo de Projeto
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RSI:</t>
        </r>
        <r>
          <rPr>
            <sz val="9"/>
            <color indexed="81"/>
            <rFont val="Tahoma"/>
            <family val="2"/>
          </rPr>
          <t xml:space="preserve">
No caso de haver mais de um “caminho feliz” para o caso de uso o sistema deverá fazer uma verificação do desvio e o mesmo deve ser representado como fluxo alternativo.</t>
        </r>
      </text>
    </comment>
    <comment ref="C83" authorId="0" shapeId="0">
      <text>
        <r>
          <rPr>
            <b/>
            <sz val="9"/>
            <color indexed="81"/>
            <rFont val="Segoe UI"/>
            <family val="2"/>
          </rPr>
          <t xml:space="preserve">MCTIC:
</t>
        </r>
        <r>
          <rPr>
            <sz val="9"/>
            <color indexed="81"/>
            <rFont val="Segoe UI"/>
            <family val="2"/>
          </rPr>
          <t>Conjuntos de dados utilizados em mais de um fluxos de eventos devem ser descritos apenas uma vez e reutilizados nos passos dos fluxos  que os consomem.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b/>
            <sz val="9"/>
            <color indexed="81"/>
            <rFont val="Segoe UI"/>
            <family val="2"/>
          </rPr>
          <t>MCTIC:</t>
        </r>
        <r>
          <rPr>
            <sz val="9"/>
            <color indexed="81"/>
            <rFont val="Segoe UI"/>
            <family val="2"/>
          </rPr>
          <t xml:space="preserve">
Evitar criar um item de informações complementares para descrever um campo.
EX. 
FA2.1 O sistema solicita o preenchimento da Justificativa para a exclusão;
FA2.1 O Gestor preenche a Justificativa;
</t>
        </r>
      </text>
    </comment>
    <comment ref="C86" authorId="0" shapeId="0">
      <text>
        <r>
          <rPr>
            <b/>
            <sz val="9"/>
            <color indexed="81"/>
            <rFont val="Segoe UI"/>
            <family val="2"/>
          </rPr>
          <t xml:space="preserve">MCTIC:
</t>
        </r>
        <r>
          <rPr>
            <sz val="9"/>
            <color indexed="81"/>
            <rFont val="Segoe UI"/>
            <family val="2"/>
          </rPr>
          <t xml:space="preserve">Evitar utilizar regra de negócio para evidência os parâmetros e\ou layouts de transferência de dados.
</t>
        </r>
      </text>
    </comment>
  </commentList>
</comments>
</file>

<file path=xl/sharedStrings.xml><?xml version="1.0" encoding="utf-8"?>
<sst xmlns="http://schemas.openxmlformats.org/spreadsheetml/2006/main" count="375" uniqueCount="160">
  <si>
    <t>Gravidade</t>
  </si>
  <si>
    <t>Descrição</t>
  </si>
  <si>
    <t>Item</t>
  </si>
  <si>
    <t>A versão do documento foi incrementada e a descrição da elaboração ou alteração foi registrada no histórico de revisões do documento?</t>
  </si>
  <si>
    <t>O sumário do documento foi atualizado?</t>
  </si>
  <si>
    <t>Lista de Verificação - Especificação de Casos de Uso</t>
  </si>
  <si>
    <t>O caso de uso está completo? Existem informações relevantes para o entendimento que foram omitidas?</t>
  </si>
  <si>
    <t>Existem sentenças mal formuladas ou ambíguas nas seções do Caso de Uso?</t>
  </si>
  <si>
    <t>Após ler todo o caso de uso, a interpretação desse e de seu objetivo está em conformidade com o que está relatado na seção Descrição?</t>
  </si>
  <si>
    <t>Resumo - Auditoria de Qualidade</t>
  </si>
  <si>
    <t>Informações do Template</t>
  </si>
  <si>
    <t>Versão</t>
  </si>
  <si>
    <t>Publicado em</t>
  </si>
  <si>
    <t>Histórico de Revisões</t>
  </si>
  <si>
    <t>Data</t>
  </si>
  <si>
    <t>Autor</t>
  </si>
  <si>
    <t>Caso tenham campos obrigatórios na tela, no caso de uso existem fluxos de exceção tratando sua obrigatoriedade?</t>
  </si>
  <si>
    <t>Avaliação</t>
  </si>
  <si>
    <t>Resultado</t>
  </si>
  <si>
    <t>Adequado</t>
  </si>
  <si>
    <t>Inadequado</t>
  </si>
  <si>
    <t>Não se Aplica</t>
  </si>
  <si>
    <t>A capa do documento foi atualizada com o nome e versão do documento, sigla e nome do projeto?</t>
  </si>
  <si>
    <t>Lista de Verificação - Especificação de Caso de Uso</t>
  </si>
  <si>
    <t>Nome do Projeto</t>
  </si>
  <si>
    <t>Subsistema/Módulo</t>
  </si>
  <si>
    <t>Tipo do Projeto</t>
  </si>
  <si>
    <t>Cliente</t>
  </si>
  <si>
    <t>Resumo Incidentes</t>
  </si>
  <si>
    <t>Resumo do Ciclo</t>
  </si>
  <si>
    <t>Quantidades de incidentes por Gravidade e Avaliação</t>
  </si>
  <si>
    <t>Resumo de Avaliação</t>
  </si>
  <si>
    <t>Incidentes</t>
  </si>
  <si>
    <t>Qtd</t>
  </si>
  <si>
    <t>Baixa</t>
  </si>
  <si>
    <t>Média</t>
  </si>
  <si>
    <t>Total</t>
  </si>
  <si>
    <t>Alta</t>
  </si>
  <si>
    <t>Observação</t>
  </si>
  <si>
    <t>&lt;Sigla do Projeto&gt; - &lt;Nome do Projeto&gt;</t>
  </si>
  <si>
    <t>Informe o módulo do projeto/Sistema</t>
  </si>
  <si>
    <t>Informe o tipo do projeto: PROJETO, MANUTENÇÃO ou LEGADO</t>
  </si>
  <si>
    <t>[dd/MM/aaaa]</t>
  </si>
  <si>
    <t>&lt;x.x&gt;</t>
  </si>
  <si>
    <t>[Descrever as ações realizadas no documentos]</t>
  </si>
  <si>
    <t>[Nome autor]</t>
  </si>
  <si>
    <t>Quantidade</t>
  </si>
  <si>
    <t>Considerações Fábrica de Software</t>
  </si>
  <si>
    <t>Ciclo</t>
  </si>
  <si>
    <t>Informe o ciclo de atendimento</t>
  </si>
  <si>
    <t>O documento foi elaborado com base na última versão do modelo disponível?</t>
  </si>
  <si>
    <t>O cabeçalho do documento está conforme padrão?</t>
  </si>
  <si>
    <t>O rodapé do documento foi atualizado com o autor e o nome do arquivo?</t>
  </si>
  <si>
    <t>Os itens que não foram utilizados no documento possuem o texto “Não se aplica”?</t>
  </si>
  <si>
    <t>Existem erros de português e de gramática?</t>
  </si>
  <si>
    <t>Validação do Documento</t>
  </si>
  <si>
    <t>Introdução</t>
  </si>
  <si>
    <t>A introdução apresenta uma visão geral da Especificação de Caso de Uso?</t>
  </si>
  <si>
    <t>A identificação do projeto foi realizada corretamente?</t>
  </si>
  <si>
    <t>Os atores que interagem com o caso de uso foram identificados?</t>
  </si>
  <si>
    <t>Atores</t>
  </si>
  <si>
    <t>Os fluxos estão identificados corretamente, sendo divididos em fluxo básico, alternativos e de exceção?</t>
  </si>
  <si>
    <t>Verificar, para cada um dos passos do caso de uso, onde pode ocorrer uma validação de Regra de Negócio. Se ocorrer isso, incluir no final do passo a indicação para a Regra que está no documento de Regras de Negócio.</t>
  </si>
  <si>
    <t>Fluxo de Eventos</t>
  </si>
  <si>
    <t>Pós-Condições</t>
  </si>
  <si>
    <t>Se o caso de uso possui pontos de extensão, os passos definidos no caso de uso de “extensão”  violam a pós-condição definida?</t>
  </si>
  <si>
    <t xml:space="preserve">O nome do caso de uso é único, intuitivo e identifica com clareza o resultado de valor que ele produz para algum ator do sistema? </t>
  </si>
  <si>
    <t>Todos os atores referenciados nos passos estão descritos no item Atores?</t>
  </si>
  <si>
    <t>Existe a ideia de loop nos passos do caso de uso?</t>
  </si>
  <si>
    <t>O Título de cada fluxo (Básico, Alternativo, Exceção) é objetivo e representa claramente qual o “caminho feliz”/Desvio/Exceção?</t>
  </si>
  <si>
    <t xml:space="preserve">Todos os itens do template de Especificação de Caso de Uso foram mantidos?  </t>
  </si>
  <si>
    <t>O nome do Caso de Uso segue o padrão: verbo no infinitivo + substantivo ou frase. Ex: "Manter...", "Emitir ...";</t>
  </si>
  <si>
    <t>Foi evitado a utilização de termos que remetem às atividades de projeto e implementação?</t>
  </si>
  <si>
    <t>As mensagens referenciadas no UC estão apropriadas para o negócio? Apresenta a referência a elas no documento de mensagem?</t>
  </si>
  <si>
    <t>As pós-condições foram identificadas e estão claras? As pós-condições correspondem ao estado que o sistema deve estar após o caso de uso ser realizado?</t>
  </si>
  <si>
    <t xml:space="preserve">Descrever no início do fluxo Básico/Alternativo/ Exceção ou no retorno ao fluxo que o iniciou, a palavra “PASSO” e não “item”, ou outro termo. </t>
  </si>
  <si>
    <r>
      <t>Ao final do fluxo básico / alternativo / exceção consta o passo: “Finaliza caso de uso.” para indicar a finalização do caso de u</t>
    </r>
    <r>
      <rPr>
        <sz val="10"/>
        <rFont val="Arial"/>
        <family val="2"/>
      </rPr>
      <t>so? Ou finaliza o Fluxo?</t>
    </r>
  </si>
  <si>
    <t>A seção Aprovações foi preenchida corretamente?</t>
  </si>
  <si>
    <t>As maiores incidências obtidas neste ciclo, foram:
- &lt;descrever a causa da maioria dos incidentes, por exemplo, Erros ortográficos&gt;;
- &lt;descrever a causa do segundo maior numero de incidentes, por exemplo, Itens fora do template – opcional&gt;;
- &lt;descrever a causa do terceiro maior numero de incidentes, por exemplo, Usuários não especificados – opcional&gt;.</t>
  </si>
  <si>
    <t>Percentual de Aderência</t>
  </si>
  <si>
    <t>Adequados</t>
  </si>
  <si>
    <t xml:space="preserve">Inadequados </t>
  </si>
  <si>
    <t>x</t>
  </si>
  <si>
    <t>y</t>
  </si>
  <si>
    <t>Gráficos de velocimetro</t>
  </si>
  <si>
    <t>Mostrador</t>
  </si>
  <si>
    <t>Bom</t>
  </si>
  <si>
    <t>-</t>
  </si>
  <si>
    <t>base</t>
  </si>
  <si>
    <t>ponta</t>
  </si>
  <si>
    <t>Coord</t>
  </si>
  <si>
    <t>Nomenclatura</t>
  </si>
  <si>
    <t>tes</t>
  </si>
  <si>
    <t>te</t>
  </si>
  <si>
    <t>Cada caso de uso recebe a seguinte identificação: Sigla do Sistema (maiúscula) + Numero do Caso de Uso + Nome do Caso de Uso.</t>
  </si>
  <si>
    <t>O nome do UC informado da Especificação de Caso de Uso é o mesmo definido no Modelo de Caso de Uso?</t>
  </si>
  <si>
    <t>Descrição do Caso de Uso</t>
  </si>
  <si>
    <t>A descrição do Caso de Uso está clara e completa? Relata em poucas palavras o objetivo de negócio do Caso de Uso e cita suas funcionalidades? Você entendeu o objetivo do caso de uso sem precisar ler os seus fluxos de eventos?</t>
  </si>
  <si>
    <t xml:space="preserve">O fluxo básico  apresenta cada passo em uma sequência? Todos estão enumerados seguindo o padrão definido no template? </t>
  </si>
  <si>
    <t>Os passos dos fluxos foram alternados entre ações de usuário e sistema? Está claro quem realiza cada atividade em questão?</t>
  </si>
  <si>
    <t>Para casos de uso que tratem sobre relatórios, consta no Fluxo Básico o relatório mais utilizado?</t>
  </si>
  <si>
    <r>
      <t xml:space="preserve">A </t>
    </r>
    <r>
      <rPr>
        <b/>
        <sz val="10"/>
        <color rgb="FF000000"/>
        <rFont val="Arial"/>
        <family val="2"/>
      </rPr>
      <t>pós-condição</t>
    </r>
    <r>
      <rPr>
        <sz val="10"/>
        <color rgb="FF000000"/>
        <rFont val="Arial"/>
        <family val="2"/>
      </rPr>
      <t xml:space="preserve"> recebe a seguinte identificação: POS0n, onde n corresponde a sequencial iniciado por 01?</t>
    </r>
  </si>
  <si>
    <t>Verificar se todas as referências cruzadas estão funcionando. Do fluxo principal para os fluxos alternativos/exceção. Todas as combinações.</t>
  </si>
  <si>
    <t>Ao referenciar os passos de outro fluxo, foi informado o número do passo e o nome do fluxo que retorna?</t>
  </si>
  <si>
    <t>Os termos técnicos e abreviações apresentadas no caso de uso foram devidamente descritos no Glossário do Projeto?</t>
  </si>
  <si>
    <t>O fluxo básico foi descrito abordando o que ocorre com maior frequência em um caso de uso?</t>
  </si>
  <si>
    <t>Esta faltando algum passo em cada fluxo (básico, alternativo e exceção)?</t>
  </si>
  <si>
    <t>As precondições foram especificadas e  agregam valor ao caso de uso?</t>
  </si>
  <si>
    <t>Existem regras de negócio referenciadas no Caso de Uso que não foram listadas no Documento de Regras de Negócio?</t>
  </si>
  <si>
    <t>Verificar se não foi utilizado expressões que indiquem que os requisitos são opcionais ou indefinidos, como "deveria", "possivelmente", "usualmente", "talvez", "etc.".</t>
  </si>
  <si>
    <t>Referências</t>
  </si>
  <si>
    <t>Todos os atores que interagem com o UC foram relacionados? Todos os atores que foram relacionados estão no Modelo de UC?(e vice-versa)</t>
  </si>
  <si>
    <t>peso</t>
  </si>
  <si>
    <t>QDD</t>
  </si>
  <si>
    <t>Documento fora do padrão estabelecido no Processo de Software</t>
  </si>
  <si>
    <t>Preenchimento Incorreto do Documento</t>
  </si>
  <si>
    <t>Falta de clareza de documento</t>
  </si>
  <si>
    <t>Inconsistência de requisitos</t>
  </si>
  <si>
    <t>QDD (somatório do peso dos defeitos)</t>
  </si>
  <si>
    <t>Preenchimento incorreto</t>
  </si>
  <si>
    <t>Falta de Clareza</t>
  </si>
  <si>
    <t>Inconsistência de Requisitos</t>
  </si>
  <si>
    <t>O nome do fluxo básico foi iniciado com a abreviação FB, seguida do título do fluxo com iniciada com um verbo na terceira pessoa do infinitivo com letra maiúscula.</t>
  </si>
  <si>
    <t>Se existirem mais de uma ação realizadas pelo mesmo ator, elas estão descritas em passos separados?</t>
  </si>
  <si>
    <t>Aprovações</t>
  </si>
  <si>
    <t>Inaceitável</t>
  </si>
  <si>
    <t>Aceitável</t>
  </si>
  <si>
    <t>Desejável</t>
  </si>
  <si>
    <t>Classificação</t>
  </si>
  <si>
    <r>
      <t xml:space="preserve">A </t>
    </r>
    <r>
      <rPr>
        <b/>
        <sz val="10"/>
        <color rgb="FF000000"/>
        <rFont val="Arial"/>
        <family val="2"/>
      </rPr>
      <t>precondição</t>
    </r>
    <r>
      <rPr>
        <sz val="10"/>
        <color rgb="FF000000"/>
        <rFont val="Arial"/>
        <family val="2"/>
      </rPr>
      <t xml:space="preserve"> recebe a seguinte identificação: PRE0n, onde n corresponde a sequencial iniciada por 01?</t>
    </r>
  </si>
  <si>
    <t>O nome do fluxo alternativo foi iniciado com a abreviação  FA + Sequencial + Sentença que descreve o nome do fluxo? O nome do fluxo de exceção está em negrito?</t>
  </si>
  <si>
    <t>O nome do fluxo exceção foi iniciado com a abreviação  FE + Sequencial + Sentença que descreve o nome do fluxo? O nome do fluxo de exceção está em negrito?</t>
  </si>
  <si>
    <t>Precondições</t>
  </si>
  <si>
    <t>As precondições foram identificadas e estão claras? Nas precondições são apresentadas condições correspondentes a como o sistema deve estar antes do caso de uso ser realizado?</t>
  </si>
  <si>
    <t xml:space="preserve">Exite uma precondição de login? Se ela for verdadeira para todos os casos de uso não deve ser considerada como uma precondição. </t>
  </si>
  <si>
    <t>MCTIC - MINISTÉRIO DA CIÊNCIA, TECNOLOGIA, INOVAÇÕES E COMUNICAÇÕES</t>
  </si>
  <si>
    <t>Padrão PS-MCTIC</t>
  </si>
  <si>
    <t>1.1</t>
  </si>
  <si>
    <r>
      <t xml:space="preserve">Na descrição dos Atores, foram especificados os fluxos que cada ator executa no caso de uso?
Por exemplo:
Os fluxos </t>
    </r>
    <r>
      <rPr>
        <b/>
        <sz val="10"/>
        <rFont val="Arial"/>
        <family val="2"/>
      </rPr>
      <t>FB1, FA4, FA5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FA6</t>
    </r>
    <r>
      <rPr>
        <sz val="10"/>
        <rFont val="Arial"/>
        <family val="2"/>
      </rPr>
      <t xml:space="preserve"> podem ser executados pelos atores Gestor CGRH e Secretária serão representados apenas com pelo ator Secretária.</t>
    </r>
  </si>
  <si>
    <t>Os Fluxos de Eventos, descrevem quando o caso de uso tem início, informando “quem” e “para quê” o caso de uso é iniciado para realização dos fluxos? 
Padrão:  “Este caso de uso se inicia &lt;descrição do início do caso de uso&gt;.”.</t>
  </si>
  <si>
    <t xml:space="preserve">Os fluxos alternativos foram referenciados no passo do sistema? </t>
  </si>
  <si>
    <t>Existem fluxos de exceções duplicados?</t>
  </si>
  <si>
    <t xml:space="preserve">As referências de regras, mensagens e fluxos internos e externos foram descritas conforme regra?
• Referências a fluxos internos do caso de uso: As referências dos fluxos de exceções, alternativos, pontos de extensões, pontos de inclusões e requisitos especiais devem ser descritos em negrito e separadas por parêntese ( ).
• Referências a fluxos externos do caso de uso: As referências de regras de negócio e mensagens devem ser descritas em negrito e separadas por colchetes [ ].
</t>
  </si>
  <si>
    <t xml:space="preserve">As finalizações dos passos ocorreram conforme a regra?
• Os passos dos fluxos de eventos devem ser encerrados com ponto e vírgula (;), com exceção do último passo que obrigatoriamente devem ser encerrados com ponto final (.). </t>
  </si>
  <si>
    <t>Se existirem mais de uma ação realizadas pelo sistema, elas estão descritas em passos separados?</t>
  </si>
  <si>
    <t xml:space="preserve">A representação do ator no caso de uso utiliza a nomeação conforme as regras abaixo?
O Ator (Quando o caso de uso se relacionar com vários grupos de acesso não sendo possível a generalização, nos passos dos fluxos, esses atores deverão ser referenciados como “O ator”.);
O &lt;Nome do Ator&gt; (Quando o caso de uso se relacionar somente com um ator específico será utilizado &lt;Nome do Ator&gt;. No caso de vários atores com comportamento comum, deve-se usar o ator da generalização. Ou seja, deverá ser utilizado o &lt;Nome do Ator&gt; que represente o maior valor negocial.).
</t>
  </si>
  <si>
    <t xml:space="preserve">Existe algum caso de uso corporativo descrito no caso de uso que represente Requisitos Não Funcionais? </t>
  </si>
  <si>
    <t xml:space="preserve">Existe Regra de Negócio para descrever casos de uso (Serviços) corporativos? </t>
  </si>
  <si>
    <t xml:space="preserve">Existe duplicidade de conjunto de dados em Informações Complementares? </t>
  </si>
  <si>
    <t xml:space="preserve">Caso exista apenas um dado de entrada ou saída, a informação foi descrita no passo do fluxo de evento? </t>
  </si>
  <si>
    <t>A tabela que contém: Parâmetro, Tipo, Tamanho, Obrigatório e Descrição do item Informações Complementares foi utilizada como referência apenas de casos de usos sem Especificação de Interface?</t>
  </si>
  <si>
    <t>Foi declarado Requisitos Especiais apenas para evidenciar valores de parâmetros e\ou layouts de transferência de dados cuja os parâmetros não estão explícitos ou requer transformação de dados para o preenchimento de um ou mais parâmetros?</t>
  </si>
  <si>
    <t>Os fluxos que representam casos de usos independentes foram descritos no fluxo básico, e sem a necessidade da existência de outros fluxos para ser executados?</t>
  </si>
  <si>
    <r>
      <t xml:space="preserve">Verificar, para cada um dos passos do caso de uso, onde pode ocorrer uma situação de </t>
    </r>
    <r>
      <rPr>
        <sz val="10"/>
        <color theme="1"/>
        <rFont val="Arial"/>
        <family val="2"/>
      </rPr>
      <t>validação</t>
    </r>
    <r>
      <rPr>
        <sz val="10"/>
        <rFont val="Arial"/>
        <family val="2"/>
      </rPr>
      <t xml:space="preserve"> da exceção. Se ocorrer isso, incluir no final do passo a indicação do tratamento da 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exceção</t>
    </r>
    <r>
      <rPr>
        <sz val="10"/>
        <rFont val="Arial"/>
        <family val="2"/>
      </rPr>
      <t xml:space="preserve"> que deverá ser efetuado para aquele passo (Fluxo de Exceção).</t>
    </r>
  </si>
  <si>
    <r>
      <t>Foi referenciado a existência do relacionamento de inclusão/extensão na estrutura dos fluxos de eventos do caso de uso? Foi utilizado o texto padrão: “Incluir/Estender o caso de uso &lt;nome do caso de uso</t>
    </r>
    <r>
      <rPr>
        <sz val="10"/>
        <color theme="1"/>
        <rFont val="Arial"/>
        <family val="2"/>
      </rPr>
      <t xml:space="preserve">&gt;, na execução do fluxo &lt;nome do fluxo&gt;. </t>
    </r>
    <r>
      <rPr>
        <b/>
        <sz val="10"/>
        <color theme="1"/>
        <rFont val="Arial"/>
        <family val="2"/>
      </rPr>
      <t xml:space="preserve">(PI1)(PE1) </t>
    </r>
  </si>
  <si>
    <r>
      <t xml:space="preserve">Existe alguma informação no Documento de Especificação de Caso de Uso que deveria estar na Especificação de </t>
    </r>
    <r>
      <rPr>
        <sz val="10"/>
        <rFont val="Arial"/>
        <family val="2"/>
      </rPr>
      <t>interface?</t>
    </r>
    <r>
      <rPr>
        <sz val="10"/>
        <color rgb="FFFF0000"/>
        <rFont val="Arial"/>
        <family val="2"/>
      </rPr>
      <t xml:space="preserve"> </t>
    </r>
  </si>
  <si>
    <r>
      <t xml:space="preserve">A sequência </t>
    </r>
    <r>
      <rPr>
        <sz val="10"/>
        <color theme="1"/>
        <rFont val="Arial"/>
        <family val="2"/>
      </rPr>
      <t>do caso de uso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aproxima-se o máximo possível da ordem temporal das ações? </t>
    </r>
  </si>
  <si>
    <t>Os itens listados nos fluxos referentes a pontos de extensão e pontos de inclusão estão referenciados no item de Relacionamentos e no Modelo de UC?</t>
  </si>
  <si>
    <t>Nos passos que tratam de entrada ou saída de dados foi referenciado o item de Informações Complementares que contém o grupo de dados transitados?</t>
  </si>
  <si>
    <r>
      <t>Todos os documentos de referências foram listados no item referência.</t>
    </r>
    <r>
      <rPr>
        <sz val="10"/>
        <color theme="1"/>
        <rFont val="Arial"/>
        <family val="2"/>
      </rPr>
      <t xml:space="preserve"> (Outros Casos de Uso, Glossário, Regra de Negócio, Lista de Mensagens, Especificação de Interface, Especificação Suplementar, Documento de Visão, Modelo de Caso de Uso,</t>
    </r>
    <r>
      <rPr>
        <sz val="10"/>
        <color indexed="8"/>
        <rFont val="Arial"/>
        <family val="2"/>
      </rPr>
      <t xml:space="preserve">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</si>
</sst>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0"/>
      <color indexed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Arial"/>
      <family val="2"/>
    </font>
    <font>
      <b/>
      <sz val="9"/>
      <color indexed="8"/>
      <name val="Trebuchet MS"/>
      <family val="2"/>
    </font>
    <font>
      <sz val="9"/>
      <color indexed="8"/>
      <name val="Arial"/>
      <family val="2"/>
    </font>
    <font>
      <sz val="9"/>
      <color indexed="8"/>
      <name val="Trebuchet MS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rebuchet MS"/>
      <family val="2"/>
    </font>
    <font>
      <sz val="9"/>
      <color indexed="8"/>
      <name val="Trebuchet MS"/>
      <family val="2"/>
    </font>
    <font>
      <b/>
      <sz val="11"/>
      <color indexed="8"/>
      <name val="Trebuchet MS"/>
      <family val="2"/>
    </font>
    <font>
      <b/>
      <sz val="10"/>
      <color indexed="8"/>
      <name val="Trebuchet MS"/>
      <family val="2"/>
    </font>
    <font>
      <sz val="10"/>
      <color indexed="3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Arial"/>
      <family val="2"/>
    </font>
    <font>
      <sz val="10"/>
      <color theme="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name val="Trebuchet MS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55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0" fontId="16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Protection="1"/>
    <xf numFmtId="0" fontId="5" fillId="0" borderId="0" xfId="0" applyFont="1" applyProtection="1">
      <protection locked="0"/>
    </xf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4" xfId="0" applyFont="1" applyFill="1" applyBorder="1" applyProtection="1"/>
    <xf numFmtId="0" fontId="8" fillId="2" borderId="5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vertical="top" wrapText="1"/>
      <protection locked="0"/>
    </xf>
    <xf numFmtId="14" fontId="7" fillId="2" borderId="7" xfId="0" applyNumberFormat="1" applyFont="1" applyFill="1" applyBorder="1" applyAlignment="1" applyProtection="1">
      <alignment vertical="top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9" xfId="0" applyNumberFormat="1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7" fillId="0" borderId="1" xfId="0" applyNumberFormat="1" applyFont="1" applyFill="1" applyBorder="1" applyAlignment="1" applyProtection="1">
      <alignment horizontal="left"/>
    </xf>
    <xf numFmtId="0" fontId="8" fillId="0" borderId="10" xfId="0" applyFont="1" applyFill="1" applyBorder="1" applyProtection="1"/>
    <xf numFmtId="0" fontId="8" fillId="0" borderId="11" xfId="0" applyFont="1" applyFill="1" applyBorder="1" applyProtection="1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Border="1" applyAlignment="1" applyProtection="1">
      <alignment horizont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0" xfId="0" applyFill="1" applyProtection="1"/>
    <xf numFmtId="0" fontId="5" fillId="0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0" borderId="0" xfId="0" applyFont="1" applyFill="1" applyBorder="1" applyAlignment="1" applyProtection="1"/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1" fontId="7" fillId="2" borderId="5" xfId="0" applyNumberFormat="1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8" fillId="3" borderId="5" xfId="0" applyFont="1" applyFill="1" applyBorder="1" applyAlignment="1" applyProtection="1">
      <alignment vertical="top" wrapText="1"/>
      <protection locked="0"/>
    </xf>
    <xf numFmtId="1" fontId="8" fillId="3" borderId="5" xfId="0" applyNumberFormat="1" applyFont="1" applyFill="1" applyBorder="1" applyAlignment="1" applyProtection="1">
      <alignment horizontal="right" vertical="top" wrapText="1"/>
      <protection locked="0"/>
    </xf>
    <xf numFmtId="0" fontId="7" fillId="2" borderId="17" xfId="0" applyFont="1" applyFill="1" applyBorder="1" applyAlignment="1" applyProtection="1">
      <alignment vertical="top" wrapText="1"/>
      <protection locked="0"/>
    </xf>
    <xf numFmtId="14" fontId="7" fillId="2" borderId="0" xfId="0" applyNumberFormat="1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Protection="1"/>
    <xf numFmtId="0" fontId="8" fillId="0" borderId="8" xfId="0" applyFont="1" applyFill="1" applyBorder="1" applyProtection="1"/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21" xfId="0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protection locked="0"/>
    </xf>
    <xf numFmtId="0" fontId="7" fillId="0" borderId="23" xfId="0" applyFont="1" applyFill="1" applyBorder="1" applyAlignment="1" applyProtection="1">
      <protection locked="0"/>
    </xf>
    <xf numFmtId="0" fontId="7" fillId="0" borderId="24" xfId="0" applyFont="1" applyFill="1" applyBorder="1" applyAlignment="1" applyProtection="1">
      <alignment horizontal="left"/>
      <protection locked="0"/>
    </xf>
    <xf numFmtId="14" fontId="7" fillId="2" borderId="6" xfId="0" applyNumberFormat="1" applyFont="1" applyFill="1" applyBorder="1" applyAlignment="1" applyProtection="1">
      <alignment horizontal="center" vertical="top" wrapText="1"/>
      <protection locked="0"/>
    </xf>
    <xf numFmtId="14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17" fontId="7" fillId="0" borderId="3" xfId="0" quotePrefix="1" applyNumberFormat="1" applyFont="1" applyFill="1" applyBorder="1" applyAlignment="1" applyProtection="1">
      <alignment horizontal="left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25" fillId="2" borderId="17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1" fillId="2" borderId="0" xfId="0" applyFont="1" applyFill="1" applyBorder="1"/>
    <xf numFmtId="0" fontId="11" fillId="2" borderId="0" xfId="0" applyFont="1" applyFill="1" applyBorder="1" applyAlignment="1">
      <alignment wrapText="1"/>
    </xf>
    <xf numFmtId="0" fontId="9" fillId="2" borderId="25" xfId="0" applyFont="1" applyFill="1" applyBorder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6" fillId="2" borderId="0" xfId="0" applyFont="1" applyFill="1" applyBorder="1" applyAlignment="1" applyProtection="1">
      <alignment horizontal="center"/>
      <protection hidden="1"/>
    </xf>
    <xf numFmtId="0" fontId="21" fillId="2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9" fontId="8" fillId="3" borderId="5" xfId="11" applyFont="1" applyFill="1" applyBorder="1" applyAlignment="1" applyProtection="1">
      <alignment vertical="top" wrapText="1"/>
      <protection locked="0"/>
    </xf>
    <xf numFmtId="0" fontId="10" fillId="8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0" xfId="0" applyFont="1" applyFill="1" applyBorder="1" applyAlignment="1">
      <alignment vertical="center"/>
    </xf>
    <xf numFmtId="0" fontId="0" fillId="2" borderId="0" xfId="0" applyFont="1" applyFill="1" applyProtection="1">
      <protection locked="0"/>
    </xf>
    <xf numFmtId="0" fontId="31" fillId="2" borderId="0" xfId="0" applyFont="1" applyFill="1" applyBorder="1" applyProtection="1">
      <protection locked="0"/>
    </xf>
    <xf numFmtId="0" fontId="31" fillId="9" borderId="0" xfId="0" applyFont="1" applyFill="1" applyBorder="1" applyProtection="1">
      <protection locked="0"/>
    </xf>
    <xf numFmtId="0" fontId="33" fillId="9" borderId="0" xfId="0" applyFont="1" applyFill="1" applyBorder="1" applyProtection="1">
      <protection locked="0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0" fillId="9" borderId="17" xfId="0" applyFill="1" applyBorder="1" applyProtection="1">
      <protection locked="0"/>
    </xf>
    <xf numFmtId="0" fontId="0" fillId="9" borderId="0" xfId="0" applyFill="1" applyBorder="1" applyProtection="1">
      <protection locked="0"/>
    </xf>
    <xf numFmtId="0" fontId="7" fillId="2" borderId="43" xfId="0" applyFont="1" applyFill="1" applyBorder="1" applyAlignment="1" applyProtection="1">
      <alignment horizontal="center" vertical="top" wrapText="1"/>
      <protection locked="0"/>
    </xf>
    <xf numFmtId="0" fontId="7" fillId="2" borderId="4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31" fillId="9" borderId="25" xfId="0" applyFont="1" applyFill="1" applyBorder="1" applyProtection="1">
      <protection locked="0"/>
    </xf>
    <xf numFmtId="0" fontId="31" fillId="9" borderId="17" xfId="0" applyFont="1" applyFill="1" applyBorder="1" applyProtection="1">
      <protection locked="0"/>
    </xf>
    <xf numFmtId="0" fontId="35" fillId="9" borderId="17" xfId="0" applyFont="1" applyFill="1" applyBorder="1"/>
    <xf numFmtId="0" fontId="33" fillId="9" borderId="17" xfId="0" applyFont="1" applyFill="1" applyBorder="1" applyProtection="1">
      <protection locked="0"/>
    </xf>
    <xf numFmtId="0" fontId="33" fillId="9" borderId="18" xfId="0" applyFont="1" applyFill="1" applyBorder="1" applyProtection="1">
      <protection locked="0"/>
    </xf>
    <xf numFmtId="0" fontId="33" fillId="9" borderId="19" xfId="0" applyFont="1" applyFill="1" applyBorder="1" applyProtection="1">
      <protection locked="0"/>
    </xf>
    <xf numFmtId="0" fontId="31" fillId="9" borderId="19" xfId="0" applyFont="1" applyFill="1" applyBorder="1" applyProtection="1">
      <protection locked="0"/>
    </xf>
    <xf numFmtId="0" fontId="31" fillId="9" borderId="42" xfId="0" applyFont="1" applyFill="1" applyBorder="1" applyProtection="1">
      <protection locked="0"/>
    </xf>
    <xf numFmtId="0" fontId="16" fillId="0" borderId="5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/>
    </xf>
    <xf numFmtId="0" fontId="36" fillId="0" borderId="5" xfId="0" applyFont="1" applyBorder="1" applyAlignment="1">
      <alignment horizontal="justify" vertical="center"/>
    </xf>
    <xf numFmtId="0" fontId="16" fillId="0" borderId="5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6" fillId="11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8" fillId="4" borderId="5" xfId="0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vertical="center" wrapText="1"/>
    </xf>
    <xf numFmtId="1" fontId="3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 wrapText="1"/>
    </xf>
    <xf numFmtId="0" fontId="16" fillId="9" borderId="5" xfId="0" applyFont="1" applyFill="1" applyBorder="1" applyAlignment="1">
      <alignment horizontal="left" vertical="center" wrapText="1"/>
    </xf>
    <xf numFmtId="1" fontId="1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5" xfId="0" applyFont="1" applyFill="1" applyBorder="1" applyAlignment="1">
      <alignment horizontal="justify" vertical="center" wrapText="1"/>
    </xf>
    <xf numFmtId="0" fontId="16" fillId="9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 wrapText="1"/>
    </xf>
    <xf numFmtId="0" fontId="31" fillId="9" borderId="0" xfId="0" applyFont="1" applyFill="1" applyProtection="1">
      <protection locked="0"/>
    </xf>
    <xf numFmtId="0" fontId="38" fillId="9" borderId="17" xfId="0" applyFont="1" applyFill="1" applyBorder="1" applyProtection="1">
      <protection locked="0"/>
    </xf>
    <xf numFmtId="0" fontId="38" fillId="9" borderId="0" xfId="0" applyFont="1" applyFill="1" applyBorder="1" applyProtection="1">
      <protection locked="0"/>
    </xf>
    <xf numFmtId="0" fontId="39" fillId="9" borderId="17" xfId="0" applyFont="1" applyFill="1" applyBorder="1" applyAlignment="1"/>
    <xf numFmtId="0" fontId="39" fillId="9" borderId="0" xfId="0" applyFont="1" applyFill="1" applyBorder="1" applyAlignment="1"/>
    <xf numFmtId="0" fontId="39" fillId="9" borderId="17" xfId="0" applyFont="1" applyFill="1" applyBorder="1"/>
    <xf numFmtId="2" fontId="39" fillId="9" borderId="0" xfId="0" applyNumberFormat="1" applyFont="1" applyFill="1" applyBorder="1"/>
    <xf numFmtId="0" fontId="39" fillId="9" borderId="0" xfId="0" applyFont="1" applyFill="1" applyBorder="1"/>
    <xf numFmtId="0" fontId="39" fillId="9" borderId="17" xfId="0" applyFont="1" applyFill="1" applyBorder="1" applyAlignment="1">
      <alignment horizontal="center"/>
    </xf>
    <xf numFmtId="0" fontId="39" fillId="9" borderId="0" xfId="0" applyFont="1" applyFill="1" applyBorder="1" applyAlignment="1">
      <alignment horizontal="center"/>
    </xf>
    <xf numFmtId="0" fontId="0" fillId="9" borderId="0" xfId="0" applyFill="1" applyProtection="1">
      <protection locked="0"/>
    </xf>
    <xf numFmtId="0" fontId="40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" fontId="19" fillId="0" borderId="44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36" fillId="0" borderId="5" xfId="0" applyFont="1" applyBorder="1" applyAlignment="1">
      <alignment vertical="center" wrapText="1"/>
    </xf>
    <xf numFmtId="0" fontId="11" fillId="0" borderId="0" xfId="0" applyFont="1" applyFill="1"/>
    <xf numFmtId="0" fontId="16" fillId="9" borderId="5" xfId="0" applyFont="1" applyFill="1" applyBorder="1" applyAlignment="1">
      <alignment horizontal="center" vertical="center"/>
    </xf>
    <xf numFmtId="1" fontId="19" fillId="9" borderId="44" xfId="0" applyNumberFormat="1" applyFont="1" applyFill="1" applyBorder="1" applyAlignment="1" applyProtection="1">
      <alignment horizontal="center" vertical="center" wrapText="1"/>
      <protection locked="0"/>
    </xf>
    <xf numFmtId="0" fontId="16" fillId="9" borderId="5" xfId="0" applyFont="1" applyFill="1" applyBorder="1" applyAlignment="1">
      <alignment horizontal="justify" vertical="center"/>
    </xf>
    <xf numFmtId="0" fontId="12" fillId="9" borderId="5" xfId="0" applyFont="1" applyFill="1" applyBorder="1" applyAlignment="1">
      <alignment vertical="center" wrapText="1"/>
    </xf>
    <xf numFmtId="0" fontId="12" fillId="9" borderId="5" xfId="0" applyFont="1" applyFill="1" applyBorder="1" applyAlignment="1">
      <alignment horizontal="justify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vertical="center" wrapText="1"/>
    </xf>
    <xf numFmtId="0" fontId="8" fillId="5" borderId="26" xfId="0" applyFont="1" applyFill="1" applyBorder="1" applyAlignment="1" applyProtection="1">
      <alignment horizontal="left"/>
    </xf>
    <xf numFmtId="0" fontId="8" fillId="5" borderId="27" xfId="0" applyFont="1" applyFill="1" applyBorder="1" applyAlignment="1" applyProtection="1">
      <alignment horizontal="left"/>
    </xf>
    <xf numFmtId="0" fontId="8" fillId="5" borderId="28" xfId="0" applyFont="1" applyFill="1" applyBorder="1" applyAlignment="1" applyProtection="1">
      <alignment horizontal="left"/>
    </xf>
    <xf numFmtId="0" fontId="7" fillId="2" borderId="29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30" xfId="0" applyFont="1" applyFill="1" applyBorder="1" applyAlignment="1" applyProtection="1">
      <alignment horizontal="center" wrapText="1"/>
      <protection locked="0"/>
    </xf>
    <xf numFmtId="0" fontId="7" fillId="2" borderId="3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0" fillId="6" borderId="17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25" xfId="0" applyFill="1" applyBorder="1" applyAlignment="1" applyProtection="1">
      <alignment horizontal="center"/>
    </xf>
    <xf numFmtId="0" fontId="23" fillId="7" borderId="32" xfId="0" applyFont="1" applyFill="1" applyBorder="1" applyAlignment="1" applyProtection="1">
      <alignment horizontal="center" vertical="center" wrapText="1"/>
    </xf>
    <xf numFmtId="0" fontId="23" fillId="7" borderId="33" xfId="0" applyFont="1" applyFill="1" applyBorder="1" applyAlignment="1" applyProtection="1">
      <alignment horizontal="center" vertical="center" wrapText="1"/>
    </xf>
    <xf numFmtId="0" fontId="23" fillId="7" borderId="33" xfId="0" applyFont="1" applyFill="1" applyBorder="1" applyAlignment="1" applyProtection="1">
      <alignment horizontal="center" vertical="center"/>
    </xf>
    <xf numFmtId="0" fontId="23" fillId="7" borderId="34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7" fillId="0" borderId="35" xfId="0" applyFont="1" applyFill="1" applyBorder="1" applyAlignment="1" applyProtection="1">
      <alignment horizontal="left" wrapText="1"/>
      <protection locked="0"/>
    </xf>
    <xf numFmtId="0" fontId="7" fillId="0" borderId="35" xfId="0" applyFont="1" applyFill="1" applyBorder="1" applyAlignment="1" applyProtection="1">
      <alignment horizontal="left"/>
      <protection locked="0"/>
    </xf>
    <xf numFmtId="0" fontId="7" fillId="0" borderId="36" xfId="0" applyFont="1" applyFill="1" applyBorder="1" applyAlignment="1" applyProtection="1">
      <alignment horizontal="left"/>
      <protection locked="0"/>
    </xf>
    <xf numFmtId="17" fontId="7" fillId="0" borderId="9" xfId="0" applyNumberFormat="1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17" fontId="7" fillId="0" borderId="21" xfId="0" applyNumberFormat="1" applyFont="1" applyFill="1" applyBorder="1" applyAlignment="1" applyProtection="1">
      <alignment horizontal="left"/>
      <protection locked="0"/>
    </xf>
    <xf numFmtId="0" fontId="7" fillId="0" borderId="21" xfId="0" applyFont="1" applyFill="1" applyBorder="1" applyAlignment="1" applyProtection="1">
      <alignment horizontal="left"/>
      <protection locked="0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17" fontId="7" fillId="0" borderId="37" xfId="0" applyNumberFormat="1" applyFont="1" applyFill="1" applyBorder="1" applyAlignment="1" applyProtection="1">
      <alignment horizontal="left"/>
      <protection locked="0"/>
    </xf>
    <xf numFmtId="17" fontId="7" fillId="0" borderId="22" xfId="0" applyNumberFormat="1" applyFont="1" applyFill="1" applyBorder="1" applyAlignment="1" applyProtection="1">
      <alignment horizontal="left"/>
      <protection locked="0"/>
    </xf>
    <xf numFmtId="17" fontId="7" fillId="0" borderId="29" xfId="0" applyNumberFormat="1" applyFont="1" applyFill="1" applyBorder="1" applyAlignment="1" applyProtection="1">
      <alignment horizontal="left"/>
      <protection locked="0"/>
    </xf>
    <xf numFmtId="0" fontId="41" fillId="9" borderId="17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14" fontId="29" fillId="2" borderId="5" xfId="0" applyNumberFormat="1" applyFont="1" applyFill="1" applyBorder="1" applyAlignment="1" applyProtection="1">
      <alignment horizontal="left" vertical="top" wrapText="1"/>
      <protection locked="0"/>
    </xf>
    <xf numFmtId="14" fontId="7" fillId="2" borderId="5" xfId="0" applyNumberFormat="1" applyFont="1" applyFill="1" applyBorder="1" applyAlignment="1" applyProtection="1">
      <alignment horizontal="left" vertical="top" wrapText="1"/>
      <protection locked="0"/>
    </xf>
    <xf numFmtId="0" fontId="0" fillId="5" borderId="17" xfId="0" applyFill="1" applyBorder="1" applyAlignment="1" applyProtection="1">
      <alignment horizontal="center"/>
    </xf>
    <xf numFmtId="0" fontId="0" fillId="5" borderId="41" xfId="0" applyFill="1" applyBorder="1" applyAlignment="1" applyProtection="1">
      <alignment horizontal="center"/>
    </xf>
    <xf numFmtId="0" fontId="28" fillId="0" borderId="17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25" xfId="0" applyFont="1" applyFill="1" applyBorder="1" applyAlignment="1" applyProtection="1">
      <alignment horizontal="center" vertical="center" wrapText="1"/>
      <protection hidden="1"/>
    </xf>
    <xf numFmtId="0" fontId="25" fillId="5" borderId="17" xfId="0" applyFont="1" applyFill="1" applyBorder="1" applyAlignment="1" applyProtection="1">
      <alignment horizontal="center"/>
      <protection hidden="1"/>
    </xf>
    <xf numFmtId="0" fontId="25" fillId="5" borderId="0" xfId="0" applyFont="1" applyFill="1" applyBorder="1" applyAlignment="1" applyProtection="1">
      <alignment horizontal="center"/>
      <protection hidden="1"/>
    </xf>
    <xf numFmtId="0" fontId="25" fillId="5" borderId="25" xfId="0" applyFont="1" applyFill="1" applyBorder="1" applyAlignment="1" applyProtection="1">
      <alignment horizontal="center"/>
      <protection hidden="1"/>
    </xf>
    <xf numFmtId="0" fontId="1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45" fillId="9" borderId="5" xfId="0" applyFont="1" applyFill="1" applyBorder="1" applyAlignment="1">
      <alignment horizontal="left" vertical="center" wrapText="1"/>
    </xf>
  </cellXfs>
  <cellStyles count="13">
    <cellStyle name="Excel Built-in Normal_RSI - Controle de Recursos X Atividades" xfId="1"/>
    <cellStyle name="Normal" xfId="0" builtinId="0"/>
    <cellStyle name="Normal 2" xfId="2"/>
    <cellStyle name="Normal 3" xfId="3"/>
    <cellStyle name="Normal 4" xfId="4"/>
    <cellStyle name="Normal 4 2" xfId="5"/>
    <cellStyle name="Normal 5" xfId="6"/>
    <cellStyle name="Normal 5 2" xfId="7"/>
    <cellStyle name="Normal 6" xfId="8"/>
    <cellStyle name="Normal 7" xfId="9"/>
    <cellStyle name="Percent 2" xfId="10"/>
    <cellStyle name="Porcentagem" xfId="11" builtinId="5"/>
    <cellStyle name="Porcentagem 2" xfId="12"/>
  </cellStyles>
  <dxfs count="11"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Avaliação</a:t>
            </a:r>
          </a:p>
        </c:rich>
      </c:tx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78053428252975"/>
          <c:y val="7.3274097661091164E-2"/>
          <c:w val="0.57804221047711501"/>
          <c:h val="0.836055450018841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935-48B1-8ADD-EE5D6AD68D91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35-48B1-8ADD-EE5D6AD68D9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935-48B1-8ADD-EE5D6AD68D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Incidentes'!$B$16:$B$18</c:f>
              <c:strCache>
                <c:ptCount val="3"/>
                <c:pt idx="0">
                  <c:v>Adequado</c:v>
                </c:pt>
                <c:pt idx="1">
                  <c:v>Inadequado</c:v>
                </c:pt>
                <c:pt idx="2">
                  <c:v>Não se Aplica</c:v>
                </c:pt>
              </c:strCache>
            </c:strRef>
          </c:cat>
          <c:val>
            <c:numRef>
              <c:f>'Resumo dos Incidentes'!$C$16:$C$18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35-48B1-8ADD-EE5D6AD6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966133265599866E-2"/>
          <c:y val="0.88718117306043809"/>
          <c:w val="0.95454152908305812"/>
          <c:h val="0.11003649796300718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>
          <a:lumMod val="85000"/>
          <a:lumOff val="1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Incidentes</a:t>
            </a:r>
          </a:p>
        </c:rich>
      </c:tx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00636574074072"/>
          <c:y val="5.979997172745264E-2"/>
          <c:w val="0.5849123263888889"/>
          <c:h val="0.8450597257562906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03C-4277-9242-64990A99762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3C-4277-9242-64990A99762D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03C-4277-9242-64990A9976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Incidentes'!$E$17:$E$19</c:f>
              <c:strCache>
                <c:ptCount val="3"/>
                <c:pt idx="0">
                  <c:v>Alta</c:v>
                </c:pt>
                <c:pt idx="1">
                  <c:v>Média</c:v>
                </c:pt>
                <c:pt idx="2">
                  <c:v>Baixa</c:v>
                </c:pt>
              </c:strCache>
            </c:strRef>
          </c:cat>
          <c:val>
            <c:numRef>
              <c:f>'Resumo dos Incidentes'!$F$17:$F$19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3C-4277-9242-64990A997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79660373778579"/>
          <c:y val="0.87362407981830559"/>
          <c:w val="0.62506087341491956"/>
          <c:h val="0.12637592018169441"/>
        </c:manualLayout>
      </c:layout>
      <c:overlay val="0"/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>
          <a:lumMod val="85000"/>
          <a:lumOff val="1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800" b="1" i="0" baseline="0">
                <a:effectLst/>
              </a:rPr>
              <a:t>Nível Mínimo de Serviço Exigido</a:t>
            </a:r>
            <a:endParaRPr lang="pt-BR" sz="1600">
              <a:effectLst/>
            </a:endParaRP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v>MOSTRADOR</c:v>
          </c:tx>
          <c:spPr>
            <a:solidFill>
              <a:srgbClr val="FF0000"/>
            </a:solidFill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269-44C7-8455-049BB0DC0A49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9-44C7-8455-049BB0DC0A4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269-44C7-8455-049BB0DC0A49}"/>
              </c:ext>
            </c:extLst>
          </c:dPt>
          <c:dPt>
            <c:idx val="3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24839351851851862"/>
                  <c:y val="0.17016039661708954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5%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636111111111114E-2"/>
                  <c:y val="1.9447316560177536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0%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69-44C7-8455-049BB0DC0A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Incidentes'!$B$80:$B$83</c:f>
              <c:strCache>
                <c:ptCount val="4"/>
                <c:pt idx="0">
                  <c:v>Inaceitável</c:v>
                </c:pt>
                <c:pt idx="1">
                  <c:v>Aceitável</c:v>
                </c:pt>
                <c:pt idx="2">
                  <c:v>Desejável</c:v>
                </c:pt>
                <c:pt idx="3">
                  <c:v>-</c:v>
                </c:pt>
              </c:strCache>
            </c:strRef>
          </c:cat>
          <c:val>
            <c:numRef>
              <c:f>'Resumo dos Incidentes'!$C$80:$C$83</c:f>
              <c:numCache>
                <c:formatCode>General</c:formatCode>
                <c:ptCount val="4"/>
                <c:pt idx="0">
                  <c:v>95</c:v>
                </c:pt>
                <c:pt idx="1">
                  <c:v>5</c:v>
                </c:pt>
                <c:pt idx="2">
                  <c:v>1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69-44C7-8455-049BB0DC0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catterChart>
        <c:scatterStyle val="lineMarker"/>
        <c:varyColors val="0"/>
        <c:ser>
          <c:idx val="2"/>
          <c:order val="1"/>
          <c:tx>
            <c:v>Ponteiro</c:v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headEnd type="diamond" w="med" len="med"/>
                <a:tailEnd type="diamond" w="med" len="me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269-44C7-8455-049BB0DC0A4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269-44C7-8455-049BB0DC0A49}"/>
              </c:ext>
            </c:extLst>
          </c:dPt>
          <c:xVal>
            <c:numRef>
              <c:f>'Resumo dos Incidentes'!$C$76:$C$77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'Resumo dos Incidentes'!$D$76:$D$77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269-44C7-8455-049BB0DC0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150736"/>
        <c:axId val="2087161072"/>
      </c:scatterChart>
      <c:valAx>
        <c:axId val="2087150736"/>
        <c:scaling>
          <c:orientation val="minMax"/>
          <c:max val="1.3"/>
          <c:min val="-1.3"/>
        </c:scaling>
        <c:delete val="1"/>
        <c:axPos val="b"/>
        <c:numFmt formatCode="General" sourceLinked="1"/>
        <c:majorTickMark val="out"/>
        <c:minorTickMark val="none"/>
        <c:tickLblPos val="nextTo"/>
        <c:crossAx val="2087161072"/>
        <c:crosses val="autoZero"/>
        <c:crossBetween val="midCat"/>
      </c:valAx>
      <c:valAx>
        <c:axId val="2087161072"/>
        <c:scaling>
          <c:orientation val="minMax"/>
          <c:max val="1.3"/>
          <c:min val="-1.3"/>
        </c:scaling>
        <c:delete val="1"/>
        <c:axPos val="l"/>
        <c:numFmt formatCode="General" sourceLinked="1"/>
        <c:majorTickMark val="out"/>
        <c:minorTickMark val="none"/>
        <c:tickLblPos val="nextTo"/>
        <c:crossAx val="2087150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Aderência por Classificação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'Resumo dos Incidentes'!$C$59</c:f>
              <c:strCache>
                <c:ptCount val="1"/>
                <c:pt idx="0">
                  <c:v>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'Resumo dos Incidentes'!$B$60:$B$63</c:f>
              <c:strCache>
                <c:ptCount val="4"/>
                <c:pt idx="0">
                  <c:v>Documento fora do padrão estabelecido no Processo de Software</c:v>
                </c:pt>
                <c:pt idx="1">
                  <c:v>Preenchimento Incorreto do Documento</c:v>
                </c:pt>
                <c:pt idx="2">
                  <c:v>Falta de clareza de documento</c:v>
                </c:pt>
                <c:pt idx="3">
                  <c:v>Inconsistência de requisitos</c:v>
                </c:pt>
              </c:strCache>
            </c:strRef>
          </c:cat>
          <c:val>
            <c:numRef>
              <c:f>'Resumo dos Incidentes'!$C$60:$C$63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163248"/>
        <c:axId val="2087163792"/>
      </c:barChart>
      <c:catAx>
        <c:axId val="2087163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87163792"/>
        <c:crosses val="autoZero"/>
        <c:auto val="1"/>
        <c:lblAlgn val="ctr"/>
        <c:lblOffset val="100"/>
        <c:noMultiLvlLbl val="0"/>
      </c:catAx>
      <c:valAx>
        <c:axId val="2087163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8716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2</xdr:row>
      <xdr:rowOff>9525</xdr:rowOff>
    </xdr:to>
    <xdr:pic>
      <xdr:nvPicPr>
        <xdr:cNvPr id="48279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48279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48279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48279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48279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1133475</xdr:colOff>
      <xdr:row>2</xdr:row>
      <xdr:rowOff>38100</xdr:rowOff>
    </xdr:from>
    <xdr:to>
      <xdr:col>3</xdr:col>
      <xdr:colOff>1933575</xdr:colOff>
      <xdr:row>2</xdr:row>
      <xdr:rowOff>295275</xdr:rowOff>
    </xdr:to>
    <xdr:pic>
      <xdr:nvPicPr>
        <xdr:cNvPr id="482795" name="Picture 3" descr="rsi-amarel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9C"/>
            </a:clrFrom>
            <a:clrTo>
              <a:srgbClr val="FFFF9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8100"/>
          <a:ext cx="800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9525</xdr:rowOff>
        </xdr:from>
        <xdr:to>
          <xdr:col>0</xdr:col>
          <xdr:colOff>352425</xdr:colOff>
          <xdr:row>2</xdr:row>
          <xdr:rowOff>295275</xdr:rowOff>
        </xdr:to>
        <xdr:sp macro="" textlink="">
          <xdr:nvSpPr>
            <xdr:cNvPr id="126900" name="Object 948" hidden="1">
              <a:extLst>
                <a:ext uri="{63B3BB69-23CF-44E3-9099-C40C66FF867C}">
                  <a14:compatExt spid="_x0000_s126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9525</xdr:colOff>
      <xdr:row>0</xdr:row>
      <xdr:rowOff>0</xdr:rowOff>
    </xdr:to>
    <xdr:pic>
      <xdr:nvPicPr>
        <xdr:cNvPr id="48424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123825</xdr:rowOff>
    </xdr:to>
    <xdr:pic>
      <xdr:nvPicPr>
        <xdr:cNvPr id="48424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171450</xdr:rowOff>
    </xdr:to>
    <xdr:pic>
      <xdr:nvPicPr>
        <xdr:cNvPr id="48424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133350</xdr:rowOff>
    </xdr:to>
    <xdr:pic>
      <xdr:nvPicPr>
        <xdr:cNvPr id="48424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180975</xdr:rowOff>
    </xdr:to>
    <xdr:pic>
      <xdr:nvPicPr>
        <xdr:cNvPr id="48424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133350</xdr:rowOff>
    </xdr:to>
    <xdr:pic>
      <xdr:nvPicPr>
        <xdr:cNvPr id="4842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180975</xdr:rowOff>
    </xdr:to>
    <xdr:pic>
      <xdr:nvPicPr>
        <xdr:cNvPr id="48425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</xdr:row>
      <xdr:rowOff>9525</xdr:rowOff>
    </xdr:from>
    <xdr:to>
      <xdr:col>6</xdr:col>
      <xdr:colOff>0</xdr:colOff>
      <xdr:row>57</xdr:row>
      <xdr:rowOff>1943100</xdr:rowOff>
    </xdr:to>
    <xdr:grpSp>
      <xdr:nvGrpSpPr>
        <xdr:cNvPr id="2" name="Grupo 1"/>
        <xdr:cNvGrpSpPr/>
      </xdr:nvGrpSpPr>
      <xdr:grpSpPr>
        <a:xfrm>
          <a:off x="114300" y="5257800"/>
          <a:ext cx="6905625" cy="5667375"/>
          <a:chOff x="114300" y="4533900"/>
          <a:chExt cx="6705600" cy="5667375"/>
        </a:xfrm>
      </xdr:grpSpPr>
      <xdr:graphicFrame macro="">
        <xdr:nvGraphicFramePr>
          <xdr:cNvPr id="484246" name="Gráfico 5"/>
          <xdr:cNvGraphicFramePr>
            <a:graphicFrameLocks/>
          </xdr:cNvGraphicFramePr>
        </xdr:nvGraphicFramePr>
        <xdr:xfrm>
          <a:off x="114300" y="4533900"/>
          <a:ext cx="3543300" cy="2828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84247" name="Gráfico 6"/>
          <xdr:cNvGraphicFramePr>
            <a:graphicFrameLocks/>
          </xdr:cNvGraphicFramePr>
        </xdr:nvGraphicFramePr>
        <xdr:xfrm>
          <a:off x="3657600" y="4533900"/>
          <a:ext cx="3162300" cy="2828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484253" name="Gráfico 1"/>
          <xdr:cNvGraphicFramePr>
            <a:graphicFrameLocks/>
          </xdr:cNvGraphicFramePr>
        </xdr:nvGraphicFramePr>
        <xdr:xfrm>
          <a:off x="1524388" y="7372350"/>
          <a:ext cx="4194869" cy="2828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9526</xdr:colOff>
      <xdr:row>57</xdr:row>
      <xdr:rowOff>1957387</xdr:rowOff>
    </xdr:from>
    <xdr:to>
      <xdr:col>6</xdr:col>
      <xdr:colOff>0</xdr:colOff>
      <xdr:row>80</xdr:row>
      <xdr:rowOff>61912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590550</xdr:colOff>
      <xdr:row>57</xdr:row>
      <xdr:rowOff>1181100</xdr:rowOff>
    </xdr:from>
    <xdr:to>
      <xdr:col>4</xdr:col>
      <xdr:colOff>1362077</xdr:colOff>
      <xdr:row>57</xdr:row>
      <xdr:rowOff>1433173</xdr:rowOff>
    </xdr:to>
    <xdr:grpSp>
      <xdr:nvGrpSpPr>
        <xdr:cNvPr id="14" name="Grupo 13"/>
        <xdr:cNvGrpSpPr/>
      </xdr:nvGrpSpPr>
      <xdr:grpSpPr>
        <a:xfrm>
          <a:off x="2390775" y="10163175"/>
          <a:ext cx="2705102" cy="252073"/>
          <a:chOff x="0" y="0"/>
          <a:chExt cx="2800349" cy="252075"/>
        </a:xfrm>
      </xdr:grpSpPr>
      <xdr:grpSp>
        <xdr:nvGrpSpPr>
          <xdr:cNvPr id="15" name="Grupo 14"/>
          <xdr:cNvGrpSpPr/>
        </xdr:nvGrpSpPr>
        <xdr:grpSpPr>
          <a:xfrm>
            <a:off x="0" y="6680"/>
            <a:ext cx="895349" cy="242550"/>
            <a:chOff x="0" y="6680"/>
            <a:chExt cx="895349" cy="242546"/>
          </a:xfrm>
        </xdr:grpSpPr>
        <xdr:sp macro="" textlink="">
          <xdr:nvSpPr>
            <xdr:cNvPr id="22" name="Retângulo 21"/>
            <xdr:cNvSpPr/>
          </xdr:nvSpPr>
          <xdr:spPr>
            <a:xfrm>
              <a:off x="15288" y="72441"/>
              <a:ext cx="229716" cy="116967"/>
            </a:xfrm>
            <a:prstGeom prst="rect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3" name="CaixaDeTexto 10"/>
            <xdr:cNvSpPr txBox="1"/>
          </xdr:nvSpPr>
          <xdr:spPr>
            <a:xfrm>
              <a:off x="0" y="6680"/>
              <a:ext cx="895349" cy="24254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pt-BR" sz="1000"/>
                <a:t>Desejável</a:t>
              </a:r>
            </a:p>
          </xdr:txBody>
        </xdr:sp>
      </xdr:grpSp>
      <xdr:grpSp>
        <xdr:nvGrpSpPr>
          <xdr:cNvPr id="16" name="Grupo 15"/>
          <xdr:cNvGrpSpPr/>
        </xdr:nvGrpSpPr>
        <xdr:grpSpPr>
          <a:xfrm>
            <a:off x="912812" y="0"/>
            <a:ext cx="895349" cy="242550"/>
            <a:chOff x="912812" y="0"/>
            <a:chExt cx="895349" cy="242546"/>
          </a:xfrm>
        </xdr:grpSpPr>
        <xdr:sp macro="" textlink="">
          <xdr:nvSpPr>
            <xdr:cNvPr id="20" name="Retângulo 19"/>
            <xdr:cNvSpPr/>
          </xdr:nvSpPr>
          <xdr:spPr>
            <a:xfrm>
              <a:off x="928100" y="75286"/>
              <a:ext cx="229716" cy="116967"/>
            </a:xfrm>
            <a:prstGeom prst="rect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21" name="CaixaDeTexto 3"/>
            <xdr:cNvSpPr txBox="1"/>
          </xdr:nvSpPr>
          <xdr:spPr>
            <a:xfrm>
              <a:off x="912812" y="0"/>
              <a:ext cx="895349" cy="24254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pt-BR" sz="1000"/>
                <a:t>Aceitável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779586" y="9525"/>
            <a:ext cx="1020763" cy="242550"/>
            <a:chOff x="1779586" y="9525"/>
            <a:chExt cx="1020763" cy="242546"/>
          </a:xfrm>
        </xdr:grpSpPr>
        <xdr:sp macro="" textlink="">
          <xdr:nvSpPr>
            <xdr:cNvPr id="18" name="Retângulo 17"/>
            <xdr:cNvSpPr/>
          </xdr:nvSpPr>
          <xdr:spPr>
            <a:xfrm>
              <a:off x="1794875" y="84810"/>
              <a:ext cx="229716" cy="116967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sp macro="" textlink="">
          <xdr:nvSpPr>
            <xdr:cNvPr id="19" name="CaixaDeTexto 3"/>
            <xdr:cNvSpPr txBox="1"/>
          </xdr:nvSpPr>
          <xdr:spPr>
            <a:xfrm>
              <a:off x="1779586" y="9525"/>
              <a:ext cx="1020763" cy="24254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pt-BR" sz="1000"/>
                <a:t>Inaceitável</a:t>
              </a:r>
            </a:p>
          </xdr:txBody>
        </xdr:sp>
      </xdr:grp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0.20145</cdr:x>
      <cdr:y>0.51446</cdr:y>
    </cdr:from>
    <cdr:to>
      <cdr:x>0.29814</cdr:x>
      <cdr:y>0.586</cdr:y>
    </cdr:to>
    <cdr:sp macro="" textlink="">
      <cdr:nvSpPr>
        <cdr:cNvPr id="10" name="CaixaDeTexto 9"/>
        <cdr:cNvSpPr txBox="1"/>
      </cdr:nvSpPr>
      <cdr:spPr>
        <a:xfrm xmlns:a="http://schemas.openxmlformats.org/drawingml/2006/main">
          <a:off x="870282" y="1455372"/>
          <a:ext cx="417701" cy="202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800"/>
            <a:t>100%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30</xdr:row>
      <xdr:rowOff>0</xdr:rowOff>
    </xdr:from>
    <xdr:to>
      <xdr:col>1</xdr:col>
      <xdr:colOff>838200</xdr:colOff>
      <xdr:row>30</xdr:row>
      <xdr:rowOff>0</xdr:rowOff>
    </xdr:to>
    <xdr:pic>
      <xdr:nvPicPr>
        <xdr:cNvPr id="3744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6010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pic>
      <xdr:nvPicPr>
        <xdr:cNvPr id="3744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6010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</xdr:rowOff>
        </xdr:from>
        <xdr:to>
          <xdr:col>0</xdr:col>
          <xdr:colOff>438150</xdr:colOff>
          <xdr:row>0</xdr:row>
          <xdr:rowOff>285750</xdr:rowOff>
        </xdr:to>
        <xdr:sp macro="" textlink="">
          <xdr:nvSpPr>
            <xdr:cNvPr id="127984" name="Object 1008" hidden="1">
              <a:extLst>
                <a:ext uri="{63B3BB69-23CF-44E3-9099-C40C66FF867C}">
                  <a14:compatExt spid="_x0000_s12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T46"/>
  <sheetViews>
    <sheetView topLeftCell="A3" workbookViewId="0">
      <selection activeCell="B15" sqref="B15"/>
    </sheetView>
  </sheetViews>
  <sheetFormatPr defaultColWidth="0" defaultRowHeight="12.75" customHeight="1" zeroHeight="1" x14ac:dyDescent="0.25"/>
  <cols>
    <col min="1" max="1" width="19.140625" style="1" customWidth="1"/>
    <col min="2" max="2" width="13.7109375" style="1" customWidth="1"/>
    <col min="3" max="3" width="41.28515625" style="1" customWidth="1"/>
    <col min="4" max="4" width="29.42578125" style="1" customWidth="1"/>
    <col min="5" max="5" width="0.140625" style="1" hidden="1" customWidth="1"/>
    <col min="6" max="16384" width="0" style="1" hidden="1"/>
  </cols>
  <sheetData>
    <row r="1" spans="1:254" ht="409.6" hidden="1" customHeight="1" x14ac:dyDescent="0.25"/>
    <row r="2" spans="1:254" ht="409.6" hidden="1" customHeight="1" x14ac:dyDescent="0.25"/>
    <row r="3" spans="1:254" s="2" customFormat="1" ht="24" customHeight="1" x14ac:dyDescent="0.25">
      <c r="A3" s="189" t="s">
        <v>23</v>
      </c>
      <c r="B3" s="190"/>
      <c r="C3" s="190"/>
      <c r="D3" s="190"/>
      <c r="E3" s="190"/>
      <c r="F3" s="191"/>
      <c r="G3" s="176" t="s">
        <v>9</v>
      </c>
      <c r="H3" s="177"/>
      <c r="I3" s="178"/>
      <c r="J3" s="179"/>
      <c r="K3" s="176" t="s">
        <v>9</v>
      </c>
      <c r="L3" s="177"/>
      <c r="M3" s="178"/>
      <c r="N3" s="179"/>
      <c r="O3" s="176" t="s">
        <v>9</v>
      </c>
      <c r="P3" s="177"/>
      <c r="Q3" s="178"/>
      <c r="R3" s="179"/>
      <c r="S3" s="176" t="s">
        <v>9</v>
      </c>
      <c r="T3" s="177"/>
      <c r="U3" s="178"/>
      <c r="V3" s="179"/>
      <c r="W3" s="176" t="s">
        <v>9</v>
      </c>
      <c r="X3" s="177"/>
      <c r="Y3" s="178"/>
      <c r="Z3" s="179"/>
      <c r="AA3" s="176" t="s">
        <v>9</v>
      </c>
      <c r="AB3" s="177"/>
      <c r="AC3" s="178"/>
      <c r="AD3" s="179"/>
      <c r="AE3" s="176" t="s">
        <v>9</v>
      </c>
      <c r="AF3" s="177"/>
      <c r="AG3" s="178"/>
      <c r="AH3" s="179"/>
      <c r="AI3" s="176" t="s">
        <v>9</v>
      </c>
      <c r="AJ3" s="177"/>
      <c r="AK3" s="178"/>
      <c r="AL3" s="179"/>
      <c r="AM3" s="176" t="s">
        <v>9</v>
      </c>
      <c r="AN3" s="177"/>
      <c r="AO3" s="178"/>
      <c r="AP3" s="179"/>
      <c r="AQ3" s="176" t="s">
        <v>9</v>
      </c>
      <c r="AR3" s="177"/>
      <c r="AS3" s="178"/>
      <c r="AT3" s="179"/>
      <c r="AU3" s="176" t="s">
        <v>9</v>
      </c>
      <c r="AV3" s="177"/>
      <c r="AW3" s="178"/>
      <c r="AX3" s="179"/>
      <c r="AY3" s="176" t="s">
        <v>9</v>
      </c>
      <c r="AZ3" s="177"/>
      <c r="BA3" s="178"/>
      <c r="BB3" s="179"/>
      <c r="BC3" s="176" t="s">
        <v>9</v>
      </c>
      <c r="BD3" s="177"/>
      <c r="BE3" s="178"/>
      <c r="BF3" s="179"/>
      <c r="BG3" s="176" t="s">
        <v>9</v>
      </c>
      <c r="BH3" s="177"/>
      <c r="BI3" s="178"/>
      <c r="BJ3" s="179"/>
      <c r="BK3" s="176" t="s">
        <v>9</v>
      </c>
      <c r="BL3" s="177"/>
      <c r="BM3" s="178"/>
      <c r="BN3" s="179"/>
      <c r="BO3" s="176" t="s">
        <v>9</v>
      </c>
      <c r="BP3" s="177"/>
      <c r="BQ3" s="178"/>
      <c r="BR3" s="179"/>
      <c r="BS3" s="176" t="s">
        <v>9</v>
      </c>
      <c r="BT3" s="177"/>
      <c r="BU3" s="178"/>
      <c r="BV3" s="179"/>
      <c r="BW3" s="176" t="s">
        <v>9</v>
      </c>
      <c r="BX3" s="177"/>
      <c r="BY3" s="178"/>
      <c r="BZ3" s="179"/>
      <c r="CA3" s="176" t="s">
        <v>9</v>
      </c>
      <c r="CB3" s="177"/>
      <c r="CC3" s="178"/>
      <c r="CD3" s="179"/>
      <c r="CE3" s="176" t="s">
        <v>9</v>
      </c>
      <c r="CF3" s="177"/>
      <c r="CG3" s="178"/>
      <c r="CH3" s="179"/>
      <c r="CI3" s="176" t="s">
        <v>9</v>
      </c>
      <c r="CJ3" s="177"/>
      <c r="CK3" s="178"/>
      <c r="CL3" s="179"/>
      <c r="CM3" s="176" t="s">
        <v>9</v>
      </c>
      <c r="CN3" s="177"/>
      <c r="CO3" s="178"/>
      <c r="CP3" s="179"/>
      <c r="CQ3" s="176" t="s">
        <v>9</v>
      </c>
      <c r="CR3" s="177"/>
      <c r="CS3" s="178"/>
      <c r="CT3" s="179"/>
      <c r="CU3" s="176" t="s">
        <v>9</v>
      </c>
      <c r="CV3" s="177"/>
      <c r="CW3" s="178"/>
      <c r="CX3" s="179"/>
      <c r="CY3" s="176" t="s">
        <v>9</v>
      </c>
      <c r="CZ3" s="177"/>
      <c r="DA3" s="178"/>
      <c r="DB3" s="179"/>
      <c r="DC3" s="176" t="s">
        <v>9</v>
      </c>
      <c r="DD3" s="177"/>
      <c r="DE3" s="178"/>
      <c r="DF3" s="179"/>
      <c r="DG3" s="176" t="s">
        <v>9</v>
      </c>
      <c r="DH3" s="177"/>
      <c r="DI3" s="178"/>
      <c r="DJ3" s="179"/>
      <c r="DK3" s="176" t="s">
        <v>9</v>
      </c>
      <c r="DL3" s="177"/>
      <c r="DM3" s="178"/>
      <c r="DN3" s="179"/>
      <c r="DO3" s="176" t="s">
        <v>9</v>
      </c>
      <c r="DP3" s="177"/>
      <c r="DQ3" s="178"/>
      <c r="DR3" s="179"/>
      <c r="DS3" s="176" t="s">
        <v>9</v>
      </c>
      <c r="DT3" s="177"/>
      <c r="DU3" s="178"/>
      <c r="DV3" s="179"/>
      <c r="DW3" s="176" t="s">
        <v>9</v>
      </c>
      <c r="DX3" s="177"/>
      <c r="DY3" s="178"/>
      <c r="DZ3" s="179"/>
      <c r="EA3" s="176" t="s">
        <v>9</v>
      </c>
      <c r="EB3" s="177"/>
      <c r="EC3" s="178"/>
      <c r="ED3" s="179"/>
      <c r="EE3" s="176" t="s">
        <v>9</v>
      </c>
      <c r="EF3" s="177"/>
      <c r="EG3" s="178"/>
      <c r="EH3" s="179"/>
      <c r="EI3" s="176" t="s">
        <v>9</v>
      </c>
      <c r="EJ3" s="177"/>
      <c r="EK3" s="178"/>
      <c r="EL3" s="179"/>
      <c r="EM3" s="176" t="s">
        <v>9</v>
      </c>
      <c r="EN3" s="177"/>
      <c r="EO3" s="178"/>
      <c r="EP3" s="179"/>
      <c r="EQ3" s="176" t="s">
        <v>9</v>
      </c>
      <c r="ER3" s="177"/>
      <c r="ES3" s="178"/>
      <c r="ET3" s="179"/>
      <c r="EU3" s="176" t="s">
        <v>9</v>
      </c>
      <c r="EV3" s="177"/>
      <c r="EW3" s="178"/>
      <c r="EX3" s="179"/>
      <c r="EY3" s="176" t="s">
        <v>9</v>
      </c>
      <c r="EZ3" s="177"/>
      <c r="FA3" s="178"/>
      <c r="FB3" s="179"/>
      <c r="FC3" s="176" t="s">
        <v>9</v>
      </c>
      <c r="FD3" s="177"/>
      <c r="FE3" s="178"/>
      <c r="FF3" s="179"/>
      <c r="FG3" s="176" t="s">
        <v>9</v>
      </c>
      <c r="FH3" s="177"/>
      <c r="FI3" s="178"/>
      <c r="FJ3" s="179"/>
      <c r="FK3" s="176" t="s">
        <v>9</v>
      </c>
      <c r="FL3" s="177"/>
      <c r="FM3" s="178"/>
      <c r="FN3" s="179"/>
      <c r="FO3" s="176" t="s">
        <v>9</v>
      </c>
      <c r="FP3" s="177"/>
      <c r="FQ3" s="178"/>
      <c r="FR3" s="179"/>
      <c r="FS3" s="176" t="s">
        <v>9</v>
      </c>
      <c r="FT3" s="177"/>
      <c r="FU3" s="178"/>
      <c r="FV3" s="179"/>
      <c r="FW3" s="176" t="s">
        <v>9</v>
      </c>
      <c r="FX3" s="177"/>
      <c r="FY3" s="178"/>
      <c r="FZ3" s="179"/>
      <c r="GA3" s="176" t="s">
        <v>9</v>
      </c>
      <c r="GB3" s="177"/>
      <c r="GC3" s="178"/>
      <c r="GD3" s="179"/>
      <c r="GE3" s="176" t="s">
        <v>9</v>
      </c>
      <c r="GF3" s="177"/>
      <c r="GG3" s="178"/>
      <c r="GH3" s="179"/>
      <c r="GI3" s="176" t="s">
        <v>9</v>
      </c>
      <c r="GJ3" s="177"/>
      <c r="GK3" s="178"/>
      <c r="GL3" s="179"/>
      <c r="GM3" s="176" t="s">
        <v>9</v>
      </c>
      <c r="GN3" s="177"/>
      <c r="GO3" s="178"/>
      <c r="GP3" s="179"/>
      <c r="GQ3" s="176" t="s">
        <v>9</v>
      </c>
      <c r="GR3" s="177"/>
      <c r="GS3" s="178"/>
      <c r="GT3" s="179"/>
      <c r="GU3" s="176" t="s">
        <v>9</v>
      </c>
      <c r="GV3" s="177"/>
      <c r="GW3" s="178"/>
      <c r="GX3" s="179"/>
      <c r="GY3" s="176" t="s">
        <v>9</v>
      </c>
      <c r="GZ3" s="177"/>
      <c r="HA3" s="178"/>
      <c r="HB3" s="179"/>
      <c r="HC3" s="176" t="s">
        <v>9</v>
      </c>
      <c r="HD3" s="177"/>
      <c r="HE3" s="178"/>
      <c r="HF3" s="179"/>
      <c r="HG3" s="176" t="s">
        <v>9</v>
      </c>
      <c r="HH3" s="177"/>
      <c r="HI3" s="178"/>
      <c r="HJ3" s="179"/>
      <c r="HK3" s="176" t="s">
        <v>9</v>
      </c>
      <c r="HL3" s="177"/>
      <c r="HM3" s="178"/>
      <c r="HN3" s="179"/>
      <c r="HO3" s="176" t="s">
        <v>9</v>
      </c>
      <c r="HP3" s="177"/>
      <c r="HQ3" s="178"/>
      <c r="HR3" s="179"/>
      <c r="HS3" s="176" t="s">
        <v>9</v>
      </c>
      <c r="HT3" s="177"/>
      <c r="HU3" s="178"/>
      <c r="HV3" s="179"/>
      <c r="HW3" s="176" t="s">
        <v>9</v>
      </c>
      <c r="HX3" s="177"/>
      <c r="HY3" s="178"/>
      <c r="HZ3" s="179"/>
      <c r="IA3" s="176" t="s">
        <v>9</v>
      </c>
      <c r="IB3" s="177"/>
      <c r="IC3" s="178"/>
      <c r="ID3" s="179"/>
      <c r="IE3" s="176" t="s">
        <v>9</v>
      </c>
      <c r="IF3" s="177"/>
      <c r="IG3" s="178"/>
      <c r="IH3" s="179"/>
      <c r="II3" s="176" t="s">
        <v>9</v>
      </c>
      <c r="IJ3" s="177"/>
      <c r="IK3" s="178"/>
      <c r="IL3" s="179"/>
      <c r="IM3" s="176" t="s">
        <v>9</v>
      </c>
      <c r="IN3" s="177"/>
      <c r="IO3" s="178"/>
      <c r="IP3" s="179"/>
      <c r="IQ3" s="176" t="s">
        <v>9</v>
      </c>
      <c r="IR3" s="177"/>
      <c r="IS3" s="178"/>
      <c r="IT3" s="179"/>
    </row>
    <row r="4" spans="1:254" s="3" customFormat="1" ht="15" customHeight="1" x14ac:dyDescent="0.25">
      <c r="A4" s="180"/>
      <c r="B4" s="180"/>
      <c r="C4" s="180"/>
      <c r="D4" s="180"/>
      <c r="E4" s="180"/>
      <c r="F4" s="180"/>
      <c r="G4" s="174"/>
      <c r="H4" s="174"/>
      <c r="I4" s="174"/>
      <c r="J4" s="175"/>
      <c r="K4" s="173"/>
      <c r="L4" s="174"/>
      <c r="M4" s="174"/>
      <c r="N4" s="175"/>
      <c r="O4" s="173"/>
      <c r="P4" s="174"/>
      <c r="Q4" s="174"/>
      <c r="R4" s="175"/>
      <c r="S4" s="173"/>
      <c r="T4" s="174"/>
      <c r="U4" s="174"/>
      <c r="V4" s="175"/>
      <c r="W4" s="173"/>
      <c r="X4" s="174"/>
      <c r="Y4" s="174"/>
      <c r="Z4" s="175"/>
      <c r="AA4" s="173"/>
      <c r="AB4" s="174"/>
      <c r="AC4" s="174"/>
      <c r="AD4" s="175"/>
      <c r="AE4" s="173"/>
      <c r="AF4" s="174"/>
      <c r="AG4" s="174"/>
      <c r="AH4" s="175"/>
      <c r="AI4" s="173"/>
      <c r="AJ4" s="174"/>
      <c r="AK4" s="174"/>
      <c r="AL4" s="175"/>
      <c r="AM4" s="173"/>
      <c r="AN4" s="174"/>
      <c r="AO4" s="174"/>
      <c r="AP4" s="175"/>
      <c r="AQ4" s="173"/>
      <c r="AR4" s="174"/>
      <c r="AS4" s="174"/>
      <c r="AT4" s="175"/>
      <c r="AU4" s="173"/>
      <c r="AV4" s="174"/>
      <c r="AW4" s="174"/>
      <c r="AX4" s="175"/>
      <c r="AY4" s="173"/>
      <c r="AZ4" s="174"/>
      <c r="BA4" s="174"/>
      <c r="BB4" s="175"/>
      <c r="BC4" s="173"/>
      <c r="BD4" s="174"/>
      <c r="BE4" s="174"/>
      <c r="BF4" s="175"/>
      <c r="BG4" s="173"/>
      <c r="BH4" s="174"/>
      <c r="BI4" s="174"/>
      <c r="BJ4" s="175"/>
      <c r="BK4" s="173"/>
      <c r="BL4" s="174"/>
      <c r="BM4" s="174"/>
      <c r="BN4" s="175"/>
      <c r="BO4" s="173"/>
      <c r="BP4" s="174"/>
      <c r="BQ4" s="174"/>
      <c r="BR4" s="175"/>
      <c r="BS4" s="173"/>
      <c r="BT4" s="174"/>
      <c r="BU4" s="174"/>
      <c r="BV4" s="175"/>
      <c r="BW4" s="173"/>
      <c r="BX4" s="174"/>
      <c r="BY4" s="174"/>
      <c r="BZ4" s="175"/>
      <c r="CA4" s="173"/>
      <c r="CB4" s="174"/>
      <c r="CC4" s="174"/>
      <c r="CD4" s="175"/>
      <c r="CE4" s="173"/>
      <c r="CF4" s="174"/>
      <c r="CG4" s="174"/>
      <c r="CH4" s="175"/>
      <c r="CI4" s="173"/>
      <c r="CJ4" s="174"/>
      <c r="CK4" s="174"/>
      <c r="CL4" s="175"/>
      <c r="CM4" s="173"/>
      <c r="CN4" s="174"/>
      <c r="CO4" s="174"/>
      <c r="CP4" s="175"/>
      <c r="CQ4" s="173"/>
      <c r="CR4" s="174"/>
      <c r="CS4" s="174"/>
      <c r="CT4" s="175"/>
      <c r="CU4" s="173"/>
      <c r="CV4" s="174"/>
      <c r="CW4" s="174"/>
      <c r="CX4" s="175"/>
      <c r="CY4" s="173"/>
      <c r="CZ4" s="174"/>
      <c r="DA4" s="174"/>
      <c r="DB4" s="175"/>
      <c r="DC4" s="173"/>
      <c r="DD4" s="174"/>
      <c r="DE4" s="174"/>
      <c r="DF4" s="175"/>
      <c r="DG4" s="173"/>
      <c r="DH4" s="174"/>
      <c r="DI4" s="174"/>
      <c r="DJ4" s="175"/>
      <c r="DK4" s="173"/>
      <c r="DL4" s="174"/>
      <c r="DM4" s="174"/>
      <c r="DN4" s="175"/>
      <c r="DO4" s="173"/>
      <c r="DP4" s="174"/>
      <c r="DQ4" s="174"/>
      <c r="DR4" s="175"/>
      <c r="DS4" s="173"/>
      <c r="DT4" s="174"/>
      <c r="DU4" s="174"/>
      <c r="DV4" s="175"/>
      <c r="DW4" s="173"/>
      <c r="DX4" s="174"/>
      <c r="DY4" s="174"/>
      <c r="DZ4" s="175"/>
      <c r="EA4" s="173"/>
      <c r="EB4" s="174"/>
      <c r="EC4" s="174"/>
      <c r="ED4" s="175"/>
      <c r="EE4" s="173"/>
      <c r="EF4" s="174"/>
      <c r="EG4" s="174"/>
      <c r="EH4" s="175"/>
      <c r="EI4" s="173"/>
      <c r="EJ4" s="174"/>
      <c r="EK4" s="174"/>
      <c r="EL4" s="175"/>
      <c r="EM4" s="173"/>
      <c r="EN4" s="174"/>
      <c r="EO4" s="174"/>
      <c r="EP4" s="175"/>
      <c r="EQ4" s="173"/>
      <c r="ER4" s="174"/>
      <c r="ES4" s="174"/>
      <c r="ET4" s="175"/>
      <c r="EU4" s="173"/>
      <c r="EV4" s="174"/>
      <c r="EW4" s="174"/>
      <c r="EX4" s="175"/>
      <c r="EY4" s="173"/>
      <c r="EZ4" s="174"/>
      <c r="FA4" s="174"/>
      <c r="FB4" s="175"/>
      <c r="FC4" s="173"/>
      <c r="FD4" s="174"/>
      <c r="FE4" s="174"/>
      <c r="FF4" s="175"/>
      <c r="FG4" s="173"/>
      <c r="FH4" s="174"/>
      <c r="FI4" s="174"/>
      <c r="FJ4" s="175"/>
      <c r="FK4" s="173"/>
      <c r="FL4" s="174"/>
      <c r="FM4" s="174"/>
      <c r="FN4" s="175"/>
      <c r="FO4" s="173"/>
      <c r="FP4" s="174"/>
      <c r="FQ4" s="174"/>
      <c r="FR4" s="175"/>
      <c r="FS4" s="173"/>
      <c r="FT4" s="174"/>
      <c r="FU4" s="174"/>
      <c r="FV4" s="175"/>
      <c r="FW4" s="173"/>
      <c r="FX4" s="174"/>
      <c r="FY4" s="174"/>
      <c r="FZ4" s="175"/>
      <c r="GA4" s="173"/>
      <c r="GB4" s="174"/>
      <c r="GC4" s="174"/>
      <c r="GD4" s="175"/>
      <c r="GE4" s="173"/>
      <c r="GF4" s="174"/>
      <c r="GG4" s="174"/>
      <c r="GH4" s="175"/>
      <c r="GI4" s="173"/>
      <c r="GJ4" s="174"/>
      <c r="GK4" s="174"/>
      <c r="GL4" s="175"/>
      <c r="GM4" s="173"/>
      <c r="GN4" s="174"/>
      <c r="GO4" s="174"/>
      <c r="GP4" s="175"/>
      <c r="GQ4" s="173"/>
      <c r="GR4" s="174"/>
      <c r="GS4" s="174"/>
      <c r="GT4" s="175"/>
      <c r="GU4" s="173"/>
      <c r="GV4" s="174"/>
      <c r="GW4" s="174"/>
      <c r="GX4" s="175"/>
      <c r="GY4" s="173"/>
      <c r="GZ4" s="174"/>
      <c r="HA4" s="174"/>
      <c r="HB4" s="175"/>
      <c r="HC4" s="173"/>
      <c r="HD4" s="174"/>
      <c r="HE4" s="174"/>
      <c r="HF4" s="175"/>
      <c r="HG4" s="173"/>
      <c r="HH4" s="174"/>
      <c r="HI4" s="174"/>
      <c r="HJ4" s="175"/>
      <c r="HK4" s="173"/>
      <c r="HL4" s="174"/>
      <c r="HM4" s="174"/>
      <c r="HN4" s="175"/>
      <c r="HO4" s="173"/>
      <c r="HP4" s="174"/>
      <c r="HQ4" s="174"/>
      <c r="HR4" s="175"/>
      <c r="HS4" s="173"/>
      <c r="HT4" s="174"/>
      <c r="HU4" s="174"/>
      <c r="HV4" s="175"/>
      <c r="HW4" s="173"/>
      <c r="HX4" s="174"/>
      <c r="HY4" s="174"/>
      <c r="HZ4" s="175"/>
      <c r="IA4" s="173"/>
      <c r="IB4" s="174"/>
      <c r="IC4" s="174"/>
      <c r="ID4" s="175"/>
      <c r="IE4" s="173"/>
      <c r="IF4" s="174"/>
      <c r="IG4" s="174"/>
      <c r="IH4" s="175"/>
      <c r="II4" s="173"/>
      <c r="IJ4" s="174"/>
      <c r="IK4" s="174"/>
      <c r="IL4" s="175"/>
      <c r="IM4" s="173"/>
      <c r="IN4" s="174"/>
      <c r="IO4" s="174"/>
      <c r="IP4" s="175"/>
      <c r="IQ4" s="173"/>
      <c r="IR4" s="174"/>
      <c r="IS4" s="174"/>
      <c r="IT4" s="175"/>
    </row>
    <row r="5" spans="1:254" s="5" customFormat="1" ht="13.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6" customFormat="1" ht="13.5" customHeight="1" x14ac:dyDescent="0.3">
      <c r="A6" s="27" t="s">
        <v>24</v>
      </c>
      <c r="B6" s="181" t="s">
        <v>39</v>
      </c>
      <c r="C6" s="182"/>
      <c r="D6" s="182"/>
      <c r="E6" s="182"/>
      <c r="F6" s="182"/>
      <c r="G6" s="183"/>
    </row>
    <row r="7" spans="1:254" s="6" customFormat="1" ht="13.5" customHeight="1" x14ac:dyDescent="0.3">
      <c r="A7" s="60" t="s">
        <v>25</v>
      </c>
      <c r="B7" s="187" t="s">
        <v>40</v>
      </c>
      <c r="C7" s="188"/>
      <c r="D7" s="188"/>
      <c r="E7" s="65"/>
      <c r="F7" s="65"/>
      <c r="G7" s="66"/>
    </row>
    <row r="8" spans="1:254" s="6" customFormat="1" ht="13.5" customHeight="1" x14ac:dyDescent="0.3">
      <c r="A8" s="60" t="s">
        <v>26</v>
      </c>
      <c r="B8" s="192" t="s">
        <v>41</v>
      </c>
      <c r="C8" s="193"/>
      <c r="D8" s="194"/>
      <c r="E8" s="64"/>
      <c r="F8" s="64"/>
      <c r="G8" s="67"/>
    </row>
    <row r="9" spans="1:254" s="6" customFormat="1" ht="13.5" customHeight="1" x14ac:dyDescent="0.3">
      <c r="A9" s="60" t="s">
        <v>27</v>
      </c>
      <c r="B9" s="187" t="s">
        <v>135</v>
      </c>
      <c r="C9" s="188"/>
      <c r="D9" s="188"/>
      <c r="E9" s="187"/>
      <c r="F9" s="188"/>
      <c r="G9" s="188"/>
    </row>
    <row r="10" spans="1:254" s="6" customFormat="1" ht="13.5" customHeight="1" thickBot="1" x14ac:dyDescent="0.35">
      <c r="A10" s="61" t="s">
        <v>48</v>
      </c>
      <c r="B10" s="184" t="s">
        <v>49</v>
      </c>
      <c r="C10" s="185"/>
      <c r="D10" s="185"/>
      <c r="E10" s="185"/>
      <c r="F10" s="185"/>
      <c r="G10" s="186"/>
    </row>
    <row r="11" spans="1:254" s="3" customFormat="1" ht="15.95" customHeight="1" thickBot="1" x14ac:dyDescent="0.35">
      <c r="A11" s="7"/>
      <c r="B11" s="7"/>
      <c r="C11" s="7"/>
      <c r="D11" s="8"/>
      <c r="E11" s="7"/>
      <c r="F11" s="7"/>
      <c r="G11" s="7"/>
    </row>
    <row r="12" spans="1:254" s="3" customFormat="1" ht="15" customHeight="1" thickBot="1" x14ac:dyDescent="0.35">
      <c r="A12" s="164" t="s">
        <v>10</v>
      </c>
      <c r="B12" s="165"/>
      <c r="C12" s="165"/>
      <c r="D12" s="165"/>
      <c r="E12" s="165"/>
      <c r="F12" s="165"/>
      <c r="G12" s="166"/>
    </row>
    <row r="13" spans="1:254" s="3" customFormat="1" ht="13.5" customHeight="1" thickBot="1" x14ac:dyDescent="0.35">
      <c r="A13" s="7"/>
      <c r="B13" s="7"/>
      <c r="C13" s="7"/>
      <c r="D13" s="7"/>
      <c r="E13" s="7"/>
      <c r="F13" s="7"/>
      <c r="G13" s="7"/>
    </row>
    <row r="14" spans="1:254" s="3" customFormat="1" ht="13.5" customHeight="1" x14ac:dyDescent="0.3">
      <c r="A14" s="27" t="s">
        <v>11</v>
      </c>
      <c r="B14" s="26" t="s">
        <v>137</v>
      </c>
      <c r="C14" s="9"/>
      <c r="D14" s="9"/>
      <c r="E14" s="9"/>
      <c r="F14" s="9"/>
      <c r="G14" s="10"/>
    </row>
    <row r="15" spans="1:254" s="3" customFormat="1" ht="16.5" customHeight="1" thickBot="1" x14ac:dyDescent="0.35">
      <c r="A15" s="28" t="s">
        <v>12</v>
      </c>
      <c r="B15" s="71">
        <v>42842</v>
      </c>
      <c r="C15" s="11"/>
      <c r="D15" s="11"/>
      <c r="E15" s="11"/>
      <c r="F15" s="11"/>
      <c r="G15" s="12"/>
    </row>
    <row r="16" spans="1:254" s="3" customFormat="1" ht="14.25" customHeight="1" x14ac:dyDescent="0.3">
      <c r="A16" s="7"/>
      <c r="B16" s="7"/>
      <c r="C16" s="7"/>
      <c r="D16" s="7"/>
      <c r="E16" s="7"/>
      <c r="F16" s="7"/>
      <c r="G16" s="7"/>
    </row>
    <row r="17" spans="1:254" s="3" customFormat="1" ht="15.95" customHeight="1" thickBot="1" x14ac:dyDescent="0.35">
      <c r="A17" s="7"/>
      <c r="B17" s="25"/>
      <c r="C17" s="7"/>
      <c r="D17" s="7"/>
      <c r="E17" s="7"/>
      <c r="F17" s="7"/>
      <c r="G17" s="7"/>
    </row>
    <row r="18" spans="1:254" s="2" customFormat="1" ht="16.5" thickBot="1" x14ac:dyDescent="0.35">
      <c r="A18" s="164" t="s">
        <v>13</v>
      </c>
      <c r="B18" s="165"/>
      <c r="C18" s="165"/>
      <c r="D18" s="165"/>
      <c r="E18" s="165"/>
      <c r="F18" s="165"/>
      <c r="G18" s="166"/>
      <c r="H18" s="3"/>
      <c r="I18" s="3"/>
      <c r="J18" s="3"/>
    </row>
    <row r="19" spans="1:254" ht="15" customHeight="1" x14ac:dyDescent="0.3">
      <c r="A19" s="13" t="s">
        <v>14</v>
      </c>
      <c r="B19" s="13" t="s">
        <v>11</v>
      </c>
      <c r="C19" s="13" t="s">
        <v>1</v>
      </c>
      <c r="D19" s="13" t="s">
        <v>15</v>
      </c>
      <c r="E19" s="170"/>
      <c r="F19" s="171"/>
      <c r="G19" s="172"/>
      <c r="H19" s="2"/>
      <c r="I19" s="2"/>
      <c r="J19" s="2"/>
    </row>
    <row r="20" spans="1:254" ht="14.25" customHeight="1" x14ac:dyDescent="0.3">
      <c r="A20" s="68" t="s">
        <v>42</v>
      </c>
      <c r="B20" s="69" t="s">
        <v>43</v>
      </c>
      <c r="C20" s="70" t="s">
        <v>44</v>
      </c>
      <c r="D20" s="70" t="s">
        <v>45</v>
      </c>
      <c r="E20" s="167"/>
      <c r="F20" s="168"/>
      <c r="G20" s="169"/>
    </row>
    <row r="21" spans="1:254" ht="15.75" x14ac:dyDescent="0.3">
      <c r="A21" s="14"/>
      <c r="B21" s="15"/>
      <c r="C21" s="16"/>
      <c r="D21" s="16"/>
      <c r="E21" s="167"/>
      <c r="F21" s="168"/>
      <c r="G21" s="169"/>
    </row>
    <row r="22" spans="1:254" ht="15.75" x14ac:dyDescent="0.3">
      <c r="A22" s="14"/>
      <c r="B22" s="15"/>
      <c r="C22" s="16"/>
      <c r="D22" s="16"/>
      <c r="E22" s="167"/>
      <c r="F22" s="168"/>
      <c r="G22" s="169"/>
    </row>
    <row r="23" spans="1:254" ht="15.75" x14ac:dyDescent="0.3">
      <c r="A23" s="14"/>
      <c r="B23" s="15"/>
      <c r="C23" s="16"/>
      <c r="D23" s="16"/>
      <c r="E23" s="167"/>
      <c r="F23" s="168"/>
      <c r="G23" s="169"/>
    </row>
    <row r="24" spans="1:254" ht="15.75" x14ac:dyDescent="0.3">
      <c r="A24" s="14"/>
      <c r="B24" s="15"/>
      <c r="C24" s="16"/>
      <c r="D24" s="16"/>
      <c r="E24" s="167"/>
      <c r="F24" s="168"/>
      <c r="G24" s="169"/>
    </row>
    <row r="25" spans="1:254" ht="15.75" x14ac:dyDescent="0.3">
      <c r="A25" s="14"/>
      <c r="B25" s="15"/>
      <c r="C25" s="16"/>
      <c r="D25" s="16"/>
      <c r="E25" s="167"/>
      <c r="F25" s="168"/>
      <c r="G25" s="169"/>
    </row>
    <row r="26" spans="1:254" ht="15.75" x14ac:dyDescent="0.3">
      <c r="A26" s="14"/>
      <c r="B26" s="15"/>
      <c r="C26" s="16"/>
      <c r="D26" s="16"/>
      <c r="E26" s="167"/>
      <c r="F26" s="168"/>
      <c r="G26" s="169"/>
    </row>
    <row r="27" spans="1:254" ht="15.75" x14ac:dyDescent="0.3">
      <c r="A27" s="14"/>
      <c r="B27" s="15"/>
      <c r="C27" s="16"/>
      <c r="D27" s="16"/>
      <c r="E27" s="167"/>
      <c r="F27" s="168"/>
      <c r="G27" s="169"/>
    </row>
    <row r="28" spans="1:254" ht="15.75" x14ac:dyDescent="0.3">
      <c r="A28" s="14"/>
      <c r="B28" s="15"/>
      <c r="C28" s="16"/>
      <c r="D28" s="16"/>
      <c r="E28" s="167"/>
      <c r="F28" s="168"/>
      <c r="G28" s="169"/>
    </row>
    <row r="29" spans="1:254" ht="15.75" x14ac:dyDescent="0.3">
      <c r="A29" s="14"/>
      <c r="B29" s="15"/>
      <c r="C29" s="16"/>
      <c r="D29" s="16"/>
      <c r="E29" s="167"/>
      <c r="F29" s="168"/>
      <c r="G29" s="169"/>
    </row>
    <row r="30" spans="1:254" ht="16.5" thickBot="1" x14ac:dyDescent="0.35">
      <c r="A30" s="17"/>
      <c r="B30" s="18"/>
      <c r="C30" s="19"/>
      <c r="D30" s="19"/>
      <c r="E30" s="167"/>
      <c r="F30" s="168"/>
      <c r="G30" s="169"/>
    </row>
    <row r="31" spans="1:254" ht="12.7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pans="1:254" ht="12.7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pans="1:254" ht="12.7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pans="1:254" ht="12.7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pans="1:254" ht="12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pans="1:254" ht="12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pans="1:254" ht="12.7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pans="1:254" ht="12.7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pans="1:254" ht="12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</row>
    <row r="40" spans="1:254" ht="12.7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</row>
    <row r="41" spans="1:254" ht="12.7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pans="1:254" ht="12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</row>
    <row r="43" spans="1:254" ht="12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pans="1:254" ht="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pans="1:254" ht="1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pans="1:254" ht="12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</sheetData>
  <protectedRanges>
    <protectedRange password="BBDA" sqref="A21:G23" name="UpdateList"/>
    <protectedRange password="D351" sqref="B6:G11" name="IdentificationTable_1" securityDescriptor="O:WDG:WDD:(A;;CC;;;WD)"/>
    <protectedRange password="BBDA" sqref="A13:G20" name="UpdateList_1"/>
  </protectedRanges>
  <mergeCells count="146">
    <mergeCell ref="B10:G10"/>
    <mergeCell ref="B9:D9"/>
    <mergeCell ref="E9:G9"/>
    <mergeCell ref="AA3:AD3"/>
    <mergeCell ref="AE3:AH3"/>
    <mergeCell ref="AI3:AL3"/>
    <mergeCell ref="A3:F3"/>
    <mergeCell ref="G3:J3"/>
    <mergeCell ref="K3:N3"/>
    <mergeCell ref="O3:R3"/>
    <mergeCell ref="B7:D7"/>
    <mergeCell ref="B8:D8"/>
    <mergeCell ref="BK3:BN3"/>
    <mergeCell ref="BO3:BR3"/>
    <mergeCell ref="BS3:BV3"/>
    <mergeCell ref="BW3:BZ3"/>
    <mergeCell ref="CA3:CD3"/>
    <mergeCell ref="CE3:CH3"/>
    <mergeCell ref="BC3:BF3"/>
    <mergeCell ref="A4:F4"/>
    <mergeCell ref="B6:G6"/>
    <mergeCell ref="BS4:BV4"/>
    <mergeCell ref="BW4:BZ4"/>
    <mergeCell ref="CA4:CD4"/>
    <mergeCell ref="CE4:CH4"/>
    <mergeCell ref="BG3:BJ3"/>
    <mergeCell ref="AE4:AH4"/>
    <mergeCell ref="AI4:AL4"/>
    <mergeCell ref="AM4:AP4"/>
    <mergeCell ref="AQ4:AT4"/>
    <mergeCell ref="S3:V3"/>
    <mergeCell ref="W3:Z3"/>
    <mergeCell ref="AM3:AP3"/>
    <mergeCell ref="AQ3:AT3"/>
    <mergeCell ref="AU3:AX3"/>
    <mergeCell ref="AY3:BB3"/>
    <mergeCell ref="DG3:DJ3"/>
    <mergeCell ref="DK3:DN3"/>
    <mergeCell ref="DO3:DR3"/>
    <mergeCell ref="DS3:DV3"/>
    <mergeCell ref="DW3:DZ3"/>
    <mergeCell ref="EA3:ED3"/>
    <mergeCell ref="CI3:CL3"/>
    <mergeCell ref="CM3:CP3"/>
    <mergeCell ref="CQ3:CT3"/>
    <mergeCell ref="CU3:CX3"/>
    <mergeCell ref="CY3:DB3"/>
    <mergeCell ref="DC3:DF3"/>
    <mergeCell ref="FO3:FR3"/>
    <mergeCell ref="FS3:FV3"/>
    <mergeCell ref="FW3:FZ3"/>
    <mergeCell ref="GA3:GD3"/>
    <mergeCell ref="GE3:GH3"/>
    <mergeCell ref="GI3:GL3"/>
    <mergeCell ref="EE3:EH3"/>
    <mergeCell ref="EI3:EL3"/>
    <mergeCell ref="EM3:EP3"/>
    <mergeCell ref="EQ3:ET3"/>
    <mergeCell ref="EU3:EX3"/>
    <mergeCell ref="EY3:FB3"/>
    <mergeCell ref="II3:IL3"/>
    <mergeCell ref="IM3:IP3"/>
    <mergeCell ref="IQ3:IT3"/>
    <mergeCell ref="G4:J4"/>
    <mergeCell ref="K4:N4"/>
    <mergeCell ref="O4:R4"/>
    <mergeCell ref="S4:V4"/>
    <mergeCell ref="W4:Z4"/>
    <mergeCell ref="AA4:AD4"/>
    <mergeCell ref="HK3:HN3"/>
    <mergeCell ref="HO3:HR3"/>
    <mergeCell ref="HS3:HV3"/>
    <mergeCell ref="HW3:HZ3"/>
    <mergeCell ref="IA3:ID3"/>
    <mergeCell ref="IE3:IH3"/>
    <mergeCell ref="GM3:GP3"/>
    <mergeCell ref="GQ3:GT3"/>
    <mergeCell ref="GU3:GX3"/>
    <mergeCell ref="GY3:HB3"/>
    <mergeCell ref="HC3:HF3"/>
    <mergeCell ref="FC3:FF3"/>
    <mergeCell ref="FG3:FJ3"/>
    <mergeCell ref="FK3:FN3"/>
    <mergeCell ref="HG3:HJ3"/>
    <mergeCell ref="CI4:CL4"/>
    <mergeCell ref="CM4:CP4"/>
    <mergeCell ref="AU4:AX4"/>
    <mergeCell ref="AY4:BB4"/>
    <mergeCell ref="BC4:BF4"/>
    <mergeCell ref="BG4:BJ4"/>
    <mergeCell ref="BK4:BN4"/>
    <mergeCell ref="BO4:BR4"/>
    <mergeCell ref="DO4:DR4"/>
    <mergeCell ref="DS4:DV4"/>
    <mergeCell ref="DW4:DZ4"/>
    <mergeCell ref="EA4:ED4"/>
    <mergeCell ref="EE4:EH4"/>
    <mergeCell ref="EI4:EL4"/>
    <mergeCell ref="CQ4:CT4"/>
    <mergeCell ref="CU4:CX4"/>
    <mergeCell ref="CY4:DB4"/>
    <mergeCell ref="DC4:DF4"/>
    <mergeCell ref="DG4:DJ4"/>
    <mergeCell ref="DK4:DN4"/>
    <mergeCell ref="FW4:FZ4"/>
    <mergeCell ref="GA4:GD4"/>
    <mergeCell ref="IE4:IH4"/>
    <mergeCell ref="GE4:GH4"/>
    <mergeCell ref="GI4:GL4"/>
    <mergeCell ref="GM4:GP4"/>
    <mergeCell ref="EM4:EP4"/>
    <mergeCell ref="EQ4:ET4"/>
    <mergeCell ref="EU4:EX4"/>
    <mergeCell ref="EY4:FB4"/>
    <mergeCell ref="FC4:FF4"/>
    <mergeCell ref="HK4:HN4"/>
    <mergeCell ref="FG4:FJ4"/>
    <mergeCell ref="FK4:FN4"/>
    <mergeCell ref="FO4:FR4"/>
    <mergeCell ref="FS4:FV4"/>
    <mergeCell ref="IM4:IP4"/>
    <mergeCell ref="IQ4:IT4"/>
    <mergeCell ref="HO4:HR4"/>
    <mergeCell ref="HS4:HV4"/>
    <mergeCell ref="HW4:HZ4"/>
    <mergeCell ref="IA4:ID4"/>
    <mergeCell ref="II4:IL4"/>
    <mergeCell ref="GQ4:GT4"/>
    <mergeCell ref="GU4:GX4"/>
    <mergeCell ref="GY4:HB4"/>
    <mergeCell ref="HC4:HF4"/>
    <mergeCell ref="HG4:HJ4"/>
    <mergeCell ref="A12:G12"/>
    <mergeCell ref="A18:G18"/>
    <mergeCell ref="E28:G28"/>
    <mergeCell ref="E29:G29"/>
    <mergeCell ref="E30:G30"/>
    <mergeCell ref="E22:G22"/>
    <mergeCell ref="E23:G23"/>
    <mergeCell ref="E24:G24"/>
    <mergeCell ref="E25:G25"/>
    <mergeCell ref="E26:G26"/>
    <mergeCell ref="E27:G27"/>
    <mergeCell ref="E19:G19"/>
    <mergeCell ref="E20:G20"/>
    <mergeCell ref="E21:G21"/>
  </mergeCells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126900" r:id="rId4">
          <objectPr defaultSize="0" autoPict="0" r:id="rId5">
            <anchor moveWithCells="1" sizeWithCells="1">
              <from>
                <xdr:col>0</xdr:col>
                <xdr:colOff>66675</xdr:colOff>
                <xdr:row>2</xdr:row>
                <xdr:rowOff>9525</xdr:rowOff>
              </from>
              <to>
                <xdr:col>0</xdr:col>
                <xdr:colOff>352425</xdr:colOff>
                <xdr:row>2</xdr:row>
                <xdr:rowOff>295275</xdr:rowOff>
              </to>
            </anchor>
          </objectPr>
        </oleObject>
      </mc:Choice>
      <mc:Fallback>
        <oleObject progId="Microsoft" shapeId="12690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65501"/>
  <sheetViews>
    <sheetView topLeftCell="A76" zoomScaleNormal="100" workbookViewId="0">
      <selection activeCell="F58" sqref="F58"/>
    </sheetView>
  </sheetViews>
  <sheetFormatPr defaultColWidth="0" defaultRowHeight="0" customHeight="1" zeroHeight="1" x14ac:dyDescent="0.25"/>
  <cols>
    <col min="1" max="1" width="1.7109375" style="90" customWidth="1"/>
    <col min="2" max="2" width="25.28515625" style="141" customWidth="1"/>
    <col min="3" max="3" width="12.28515625" style="141" customWidth="1"/>
    <col min="4" max="4" width="16.7109375" style="141" customWidth="1"/>
    <col min="5" max="5" width="34.42578125" style="141" customWidth="1"/>
    <col min="6" max="6" width="14.85546875" style="91" customWidth="1"/>
    <col min="7" max="7" width="1.85546875" style="91" customWidth="1"/>
    <col min="8" max="16384" width="0" style="90" hidden="1"/>
  </cols>
  <sheetData>
    <row r="1" spans="1:255" s="29" customFormat="1" ht="409.6" hidden="1" customHeight="1" x14ac:dyDescent="0.25">
      <c r="B1" s="32"/>
      <c r="C1" s="33"/>
      <c r="D1" s="33"/>
      <c r="E1" s="34"/>
      <c r="G1" s="35"/>
    </row>
    <row r="2" spans="1:255" s="29" customFormat="1" ht="409.6" hidden="1" customHeight="1" x14ac:dyDescent="0.25">
      <c r="B2" s="36"/>
      <c r="C2" s="37"/>
      <c r="D2" s="37"/>
      <c r="E2" s="38"/>
      <c r="G2" s="35"/>
    </row>
    <row r="3" spans="1:255" s="200" customFormat="1" ht="24.75" customHeight="1" x14ac:dyDescent="0.25">
      <c r="A3" s="199" t="s">
        <v>28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199"/>
      <c r="IQ3" s="199"/>
      <c r="IR3" s="199"/>
      <c r="IS3" s="199"/>
      <c r="IT3" s="199"/>
      <c r="IU3" s="199"/>
    </row>
    <row r="4" spans="1:255" s="205" customFormat="1" ht="15" customHeight="1" thickBot="1" x14ac:dyDescent="0.3">
      <c r="A4" s="204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0"/>
      <c r="FX4" s="180"/>
      <c r="FY4" s="180"/>
      <c r="FZ4" s="180"/>
      <c r="GA4" s="180"/>
      <c r="GB4" s="180"/>
      <c r="GC4" s="180"/>
      <c r="GD4" s="180"/>
      <c r="GE4" s="180"/>
      <c r="GF4" s="180"/>
      <c r="GG4" s="180"/>
      <c r="GH4" s="180"/>
      <c r="GI4" s="180"/>
      <c r="GJ4" s="180"/>
      <c r="GK4" s="180"/>
      <c r="GL4" s="180"/>
      <c r="GM4" s="180"/>
      <c r="GN4" s="180"/>
      <c r="GO4" s="180"/>
      <c r="GP4" s="180"/>
      <c r="GQ4" s="180"/>
      <c r="GR4" s="180"/>
      <c r="GS4" s="180"/>
      <c r="GT4" s="180"/>
      <c r="GU4" s="180"/>
      <c r="GV4" s="180"/>
      <c r="GW4" s="180"/>
      <c r="GX4" s="180"/>
      <c r="GY4" s="180"/>
      <c r="GZ4" s="180"/>
      <c r="HA4" s="180"/>
      <c r="HB4" s="180"/>
      <c r="HC4" s="180"/>
      <c r="HD4" s="180"/>
      <c r="HE4" s="180"/>
      <c r="HF4" s="180"/>
      <c r="HG4" s="180"/>
      <c r="HH4" s="180"/>
      <c r="HI4" s="180"/>
      <c r="HJ4" s="180"/>
      <c r="HK4" s="180"/>
      <c r="HL4" s="180"/>
      <c r="HM4" s="180"/>
      <c r="HN4" s="180"/>
      <c r="HO4" s="180"/>
      <c r="HP4" s="180"/>
      <c r="HQ4" s="180"/>
      <c r="HR4" s="180"/>
      <c r="HS4" s="180"/>
      <c r="HT4" s="180"/>
      <c r="HU4" s="180"/>
      <c r="HV4" s="180"/>
      <c r="HW4" s="180"/>
      <c r="HX4" s="180"/>
      <c r="HY4" s="180"/>
      <c r="HZ4" s="180"/>
      <c r="IA4" s="180"/>
      <c r="IB4" s="180"/>
      <c r="IC4" s="180"/>
      <c r="ID4" s="180"/>
      <c r="IE4" s="180"/>
      <c r="IF4" s="180"/>
      <c r="IG4" s="180"/>
      <c r="IH4" s="180"/>
      <c r="II4" s="180"/>
      <c r="IJ4" s="180"/>
      <c r="IK4" s="180"/>
      <c r="IL4" s="180"/>
      <c r="IM4" s="180"/>
      <c r="IN4" s="180"/>
      <c r="IO4" s="180"/>
      <c r="IP4" s="180"/>
      <c r="IQ4" s="180"/>
      <c r="IR4" s="180"/>
      <c r="IS4" s="180"/>
      <c r="IT4" s="180"/>
      <c r="IU4" s="180"/>
    </row>
    <row r="5" spans="1:255" s="5" customFormat="1" ht="13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5" s="40" customFormat="1" ht="15.95" customHeight="1" x14ac:dyDescent="0.3">
      <c r="A6" s="5"/>
      <c r="B6" s="201" t="s">
        <v>29</v>
      </c>
      <c r="C6" s="201"/>
      <c r="D6" s="201"/>
      <c r="E6" s="201"/>
      <c r="F6" s="201"/>
      <c r="G6" s="41"/>
      <c r="H6" s="42"/>
    </row>
    <row r="7" spans="1:255" s="40" customFormat="1" ht="15.95" customHeight="1" x14ac:dyDescent="0.3">
      <c r="A7" s="5"/>
      <c r="B7" s="202" t="s">
        <v>78</v>
      </c>
      <c r="C7" s="203"/>
      <c r="D7" s="203"/>
      <c r="E7" s="203"/>
      <c r="F7" s="203"/>
      <c r="G7" s="41"/>
      <c r="H7" s="42"/>
    </row>
    <row r="8" spans="1:255" s="40" customFormat="1" ht="15.95" customHeight="1" x14ac:dyDescent="0.3">
      <c r="A8" s="5"/>
      <c r="B8" s="203"/>
      <c r="C8" s="203"/>
      <c r="D8" s="203"/>
      <c r="E8" s="203"/>
      <c r="F8" s="203"/>
      <c r="G8" s="41"/>
      <c r="H8" s="42"/>
    </row>
    <row r="9" spans="1:255" s="40" customFormat="1" ht="15.95" customHeight="1" x14ac:dyDescent="0.3">
      <c r="A9" s="5"/>
      <c r="B9" s="203"/>
      <c r="C9" s="203"/>
      <c r="D9" s="203"/>
      <c r="E9" s="203"/>
      <c r="F9" s="203"/>
      <c r="G9" s="41"/>
      <c r="H9" s="42"/>
    </row>
    <row r="10" spans="1:255" s="40" customFormat="1" ht="15.95" customHeight="1" x14ac:dyDescent="0.3">
      <c r="A10" s="5"/>
      <c r="B10" s="203"/>
      <c r="C10" s="203"/>
      <c r="D10" s="203"/>
      <c r="E10" s="203"/>
      <c r="F10" s="203"/>
      <c r="G10" s="41"/>
      <c r="H10" s="42"/>
    </row>
    <row r="11" spans="1:255" s="40" customFormat="1" ht="15.95" customHeight="1" x14ac:dyDescent="0.3">
      <c r="A11" s="5"/>
      <c r="B11" s="203"/>
      <c r="C11" s="203"/>
      <c r="D11" s="203"/>
      <c r="E11" s="203"/>
      <c r="F11" s="203"/>
      <c r="G11" s="41"/>
      <c r="H11" s="42"/>
    </row>
    <row r="12" spans="1:255" s="30" customFormat="1" ht="15.75" x14ac:dyDescent="0.3">
      <c r="A12" s="39"/>
      <c r="B12" s="44"/>
      <c r="C12" s="45"/>
      <c r="D12" s="46"/>
      <c r="E12" s="46"/>
      <c r="F12" s="46"/>
      <c r="G12" s="47"/>
      <c r="H12" s="47"/>
    </row>
    <row r="13" spans="1:255" s="40" customFormat="1" ht="15.95" customHeight="1" x14ac:dyDescent="0.3">
      <c r="A13" s="5"/>
      <c r="B13" s="201" t="s">
        <v>30</v>
      </c>
      <c r="C13" s="201"/>
      <c r="D13" s="201"/>
      <c r="E13" s="201"/>
      <c r="F13" s="201"/>
      <c r="G13" s="41"/>
      <c r="H13" s="42"/>
    </row>
    <row r="14" spans="1:255" s="30" customFormat="1" ht="15.75" x14ac:dyDescent="0.3">
      <c r="A14" s="39"/>
      <c r="B14" s="43"/>
      <c r="C14" s="45"/>
      <c r="D14" s="46"/>
      <c r="E14" s="46"/>
      <c r="F14" s="98"/>
      <c r="G14" s="47"/>
      <c r="H14" s="47"/>
    </row>
    <row r="15" spans="1:255" s="29" customFormat="1" ht="15" customHeight="1" x14ac:dyDescent="0.3">
      <c r="A15" s="35"/>
      <c r="B15" s="197" t="s">
        <v>31</v>
      </c>
      <c r="C15" s="198"/>
      <c r="D15" s="48"/>
      <c r="E15" s="197" t="s">
        <v>32</v>
      </c>
      <c r="F15" s="198"/>
      <c r="G15" s="49"/>
      <c r="H15" s="49"/>
    </row>
    <row r="16" spans="1:255" s="29" customFormat="1" ht="15.75" x14ac:dyDescent="0.3">
      <c r="A16" s="35"/>
      <c r="B16" s="50" t="s">
        <v>19</v>
      </c>
      <c r="C16" s="51">
        <f>COUNTIF('Especificação de Casos de Uso'!I$7:I$79,"Adequado")</f>
        <v>0</v>
      </c>
      <c r="D16" s="48"/>
      <c r="E16" s="86" t="s">
        <v>0</v>
      </c>
      <c r="F16" s="86" t="s">
        <v>33</v>
      </c>
      <c r="G16" s="49"/>
      <c r="H16" s="49"/>
    </row>
    <row r="17" spans="1:8" s="29" customFormat="1" ht="15.75" x14ac:dyDescent="0.3">
      <c r="A17" s="35"/>
      <c r="B17" s="52" t="s">
        <v>20</v>
      </c>
      <c r="C17" s="51">
        <f>COUNTIF('Especificação de Casos de Uso'!I$7:I$79,"Inadequado")</f>
        <v>0</v>
      </c>
      <c r="D17" s="48"/>
      <c r="E17" s="50" t="s">
        <v>37</v>
      </c>
      <c r="F17" s="51">
        <f>SUMIFS('Especificação de Casos de Uso'!H7:H88,'Especificação de Casos de Uso'!G7:G88,"Alta")</f>
        <v>0</v>
      </c>
      <c r="G17" s="49"/>
      <c r="H17" s="49"/>
    </row>
    <row r="18" spans="1:8" s="29" customFormat="1" ht="15.75" x14ac:dyDescent="0.3">
      <c r="A18" s="35"/>
      <c r="B18" s="52" t="s">
        <v>21</v>
      </c>
      <c r="C18" s="51">
        <f>COUNTIF('Especificação de Casos de Uso'!I$7:I$79,"Não se Aplica")</f>
        <v>0</v>
      </c>
      <c r="D18" s="48"/>
      <c r="E18" s="52" t="s">
        <v>35</v>
      </c>
      <c r="F18" s="51">
        <f>SUMIFS('Especificação de Casos de Uso'!H7:H88,'Especificação de Casos de Uso'!G7:G88,"Média")</f>
        <v>0</v>
      </c>
      <c r="G18" s="49"/>
      <c r="H18" s="49"/>
    </row>
    <row r="19" spans="1:8" s="29" customFormat="1" ht="15.75" x14ac:dyDescent="0.3">
      <c r="A19" s="35"/>
      <c r="B19" s="53" t="s">
        <v>36</v>
      </c>
      <c r="C19" s="54">
        <f>SUM(C16:C18)</f>
        <v>0</v>
      </c>
      <c r="D19" s="48"/>
      <c r="E19" s="52" t="s">
        <v>34</v>
      </c>
      <c r="F19" s="51">
        <f>SUMIFS('Especificação de Casos de Uso'!H7:H88,'Especificação de Casos de Uso'!G7:G88,"Baixa")</f>
        <v>0</v>
      </c>
      <c r="G19" s="49"/>
      <c r="H19" s="49"/>
    </row>
    <row r="20" spans="1:8" s="29" customFormat="1" ht="15.75" x14ac:dyDescent="0.3">
      <c r="A20" s="35"/>
      <c r="B20" s="99"/>
      <c r="C20" s="100"/>
      <c r="D20" s="48"/>
      <c r="E20" s="53" t="s">
        <v>36</v>
      </c>
      <c r="F20" s="54">
        <f>SUM(F17:F19)</f>
        <v>0</v>
      </c>
      <c r="G20" s="49"/>
      <c r="H20" s="49"/>
    </row>
    <row r="21" spans="1:8" s="29" customFormat="1" ht="15.75" x14ac:dyDescent="0.3">
      <c r="A21" s="35"/>
      <c r="B21" s="149"/>
      <c r="C21" s="149"/>
      <c r="D21" s="48"/>
      <c r="E21" s="46"/>
      <c r="F21" s="98"/>
      <c r="G21" s="49"/>
      <c r="H21" s="49"/>
    </row>
    <row r="22" spans="1:8" s="29" customFormat="1" ht="15.75" x14ac:dyDescent="0.3">
      <c r="A22" s="35"/>
      <c r="B22" s="197" t="s">
        <v>79</v>
      </c>
      <c r="C22" s="198"/>
      <c r="D22" s="48"/>
      <c r="E22" s="197" t="s">
        <v>118</v>
      </c>
      <c r="F22" s="198"/>
      <c r="G22" s="49"/>
      <c r="H22" s="49"/>
    </row>
    <row r="23" spans="1:8" s="29" customFormat="1" ht="30" x14ac:dyDescent="0.3">
      <c r="A23" s="35"/>
      <c r="B23" s="52" t="s">
        <v>80</v>
      </c>
      <c r="C23" s="85">
        <f>IFERROR(C16/(C16+C17),0)</f>
        <v>0</v>
      </c>
      <c r="D23" s="48"/>
      <c r="E23" s="150" t="str">
        <f>B60</f>
        <v>Documento fora do padrão estabelecido no Processo de Software</v>
      </c>
      <c r="F23" s="151">
        <f>E60</f>
        <v>0</v>
      </c>
      <c r="G23" s="49"/>
      <c r="H23" s="49"/>
    </row>
    <row r="24" spans="1:8" s="29" customFormat="1" ht="15.75" x14ac:dyDescent="0.3">
      <c r="A24" s="35"/>
      <c r="B24" s="52" t="s">
        <v>81</v>
      </c>
      <c r="C24" s="85">
        <f>IFERROR(C17/(C17+C16),0)</f>
        <v>0</v>
      </c>
      <c r="D24" s="48"/>
      <c r="E24" s="150" t="str">
        <f>B61</f>
        <v>Preenchimento Incorreto do Documento</v>
      </c>
      <c r="F24" s="151">
        <f>E61</f>
        <v>0</v>
      </c>
      <c r="G24" s="49"/>
      <c r="H24" s="49"/>
    </row>
    <row r="25" spans="1:8" s="29" customFormat="1" ht="15.75" x14ac:dyDescent="0.3">
      <c r="A25" s="35"/>
      <c r="B25" s="55"/>
      <c r="C25" s="56"/>
      <c r="D25" s="48"/>
      <c r="E25" s="150" t="str">
        <f>B62</f>
        <v>Falta de clareza de documento</v>
      </c>
      <c r="F25" s="151">
        <f>E62</f>
        <v>0</v>
      </c>
      <c r="G25" s="49"/>
      <c r="H25" s="49"/>
    </row>
    <row r="26" spans="1:8" s="29" customFormat="1" ht="15.75" x14ac:dyDescent="0.3">
      <c r="A26" s="35"/>
      <c r="B26" s="55"/>
      <c r="C26" s="56"/>
      <c r="D26" s="48"/>
      <c r="E26" s="150" t="str">
        <f>B63</f>
        <v>Inconsistência de requisitos</v>
      </c>
      <c r="F26" s="151">
        <f>E63</f>
        <v>0</v>
      </c>
      <c r="G26" s="49"/>
      <c r="H26" s="49"/>
    </row>
    <row r="27" spans="1:8" s="29" customFormat="1" ht="15.75" x14ac:dyDescent="0.3">
      <c r="A27" s="35"/>
      <c r="B27" s="55"/>
      <c r="C27" s="56"/>
      <c r="D27" s="48"/>
      <c r="E27" s="46"/>
      <c r="F27" s="98"/>
      <c r="G27" s="49"/>
      <c r="H27" s="49"/>
    </row>
    <row r="28" spans="1:8" s="29" customFormat="1" ht="15.75" x14ac:dyDescent="0.3">
      <c r="A28" s="35"/>
      <c r="B28" s="55"/>
      <c r="C28" s="56"/>
      <c r="D28" s="48"/>
      <c r="E28" s="46"/>
      <c r="F28" s="98"/>
      <c r="G28" s="49"/>
      <c r="H28" s="49"/>
    </row>
    <row r="29" spans="1:8" s="29" customFormat="1" ht="15.75" x14ac:dyDescent="0.3">
      <c r="A29" s="35"/>
      <c r="B29" s="55"/>
      <c r="C29" s="56"/>
      <c r="D29" s="48"/>
      <c r="E29" s="46"/>
      <c r="F29" s="98"/>
      <c r="G29" s="49"/>
      <c r="H29" s="49"/>
    </row>
    <row r="30" spans="1:8" s="29" customFormat="1" ht="15.75" x14ac:dyDescent="0.3">
      <c r="A30" s="35"/>
      <c r="B30" s="55"/>
      <c r="C30" s="56"/>
      <c r="D30" s="48"/>
      <c r="E30" s="46"/>
      <c r="F30" s="98"/>
      <c r="G30" s="49"/>
      <c r="H30" s="49"/>
    </row>
    <row r="31" spans="1:8" s="29" customFormat="1" ht="15.75" x14ac:dyDescent="0.3">
      <c r="A31" s="35"/>
      <c r="B31" s="55"/>
      <c r="C31" s="56"/>
      <c r="D31" s="48"/>
      <c r="E31" s="46"/>
      <c r="F31" s="98"/>
      <c r="G31" s="49"/>
      <c r="H31" s="49"/>
    </row>
    <row r="32" spans="1:8" s="29" customFormat="1" ht="15.75" x14ac:dyDescent="0.3">
      <c r="A32" s="35"/>
      <c r="B32" s="55"/>
      <c r="C32" s="56"/>
      <c r="D32" s="48"/>
      <c r="E32" s="46"/>
      <c r="F32" s="98"/>
      <c r="G32" s="49"/>
      <c r="H32" s="49"/>
    </row>
    <row r="33" spans="1:8" s="29" customFormat="1" ht="15.75" x14ac:dyDescent="0.3">
      <c r="A33" s="35"/>
      <c r="B33" s="55"/>
      <c r="C33" s="56"/>
      <c r="D33" s="48"/>
      <c r="E33" s="46"/>
      <c r="F33" s="98"/>
      <c r="G33" s="49"/>
      <c r="H33" s="49"/>
    </row>
    <row r="34" spans="1:8" s="29" customFormat="1" ht="15.75" x14ac:dyDescent="0.3">
      <c r="A34" s="35"/>
      <c r="B34" s="55"/>
      <c r="C34" s="56"/>
      <c r="D34" s="48"/>
      <c r="E34" s="46"/>
      <c r="F34" s="101"/>
      <c r="G34" s="49"/>
      <c r="H34" s="49"/>
    </row>
    <row r="35" spans="1:8" s="29" customFormat="1" ht="15.75" x14ac:dyDescent="0.3">
      <c r="A35" s="35"/>
      <c r="B35" s="55"/>
      <c r="C35" s="56"/>
      <c r="D35" s="48"/>
      <c r="E35" s="46"/>
      <c r="F35" s="98"/>
      <c r="G35" s="49"/>
      <c r="H35" s="49"/>
    </row>
    <row r="36" spans="1:8" s="29" customFormat="1" ht="12.75" customHeight="1" x14ac:dyDescent="0.25">
      <c r="A36" s="35"/>
      <c r="B36" s="57"/>
      <c r="C36" s="58"/>
      <c r="D36" s="58"/>
      <c r="E36" s="59"/>
      <c r="F36" s="102"/>
      <c r="G36" s="35"/>
    </row>
    <row r="37" spans="1:8" s="35" customFormat="1" ht="12.75" customHeight="1" x14ac:dyDescent="0.25">
      <c r="B37" s="103"/>
      <c r="C37" s="104"/>
      <c r="D37" s="104"/>
      <c r="E37" s="104"/>
      <c r="F37" s="105"/>
    </row>
    <row r="38" spans="1:8" s="35" customFormat="1" ht="12.75" customHeight="1" x14ac:dyDescent="0.25">
      <c r="B38" s="103"/>
      <c r="C38" s="104"/>
      <c r="D38" s="104"/>
      <c r="E38" s="104"/>
      <c r="F38" s="105"/>
    </row>
    <row r="39" spans="1:8" s="35" customFormat="1" ht="12.75" customHeight="1" x14ac:dyDescent="0.25">
      <c r="B39" s="103"/>
      <c r="C39" s="104"/>
      <c r="D39" s="104"/>
      <c r="E39" s="104"/>
      <c r="F39" s="105"/>
    </row>
    <row r="40" spans="1:8" s="35" customFormat="1" ht="12.75" customHeight="1" x14ac:dyDescent="0.25">
      <c r="B40" s="103"/>
      <c r="C40" s="104"/>
      <c r="D40" s="104"/>
      <c r="E40" s="104"/>
      <c r="F40" s="105"/>
    </row>
    <row r="41" spans="1:8" s="35" customFormat="1" ht="12.75" customHeight="1" x14ac:dyDescent="0.25">
      <c r="B41" s="103"/>
      <c r="C41" s="104"/>
      <c r="D41" s="104"/>
      <c r="E41" s="104"/>
      <c r="F41" s="105"/>
    </row>
    <row r="42" spans="1:8" s="35" customFormat="1" ht="12.75" customHeight="1" x14ac:dyDescent="0.25">
      <c r="B42" s="103"/>
      <c r="C42" s="104"/>
      <c r="D42" s="104"/>
      <c r="E42" s="104"/>
      <c r="F42" s="105"/>
    </row>
    <row r="43" spans="1:8" s="35" customFormat="1" ht="12.75" customHeight="1" x14ac:dyDescent="0.25">
      <c r="B43" s="103"/>
      <c r="C43" s="104"/>
      <c r="D43" s="104"/>
      <c r="E43" s="104"/>
      <c r="F43" s="105"/>
    </row>
    <row r="44" spans="1:8" s="35" customFormat="1" ht="12.75" customHeight="1" x14ac:dyDescent="0.25">
      <c r="B44" s="103"/>
      <c r="C44" s="104"/>
      <c r="D44" s="104"/>
      <c r="E44" s="104"/>
      <c r="F44" s="105"/>
    </row>
    <row r="45" spans="1:8" s="35" customFormat="1" ht="12.75" customHeight="1" x14ac:dyDescent="0.25">
      <c r="B45" s="103"/>
      <c r="C45" s="104"/>
      <c r="D45" s="104"/>
      <c r="E45" s="104"/>
      <c r="F45" s="105"/>
    </row>
    <row r="46" spans="1:8" s="35" customFormat="1" ht="12.75" customHeight="1" x14ac:dyDescent="0.25">
      <c r="B46" s="103"/>
      <c r="C46" s="104"/>
      <c r="D46" s="104"/>
      <c r="E46" s="104"/>
      <c r="F46" s="105"/>
    </row>
    <row r="47" spans="1:8" s="35" customFormat="1" ht="12.75" customHeight="1" x14ac:dyDescent="0.25">
      <c r="B47" s="103"/>
      <c r="C47" s="104"/>
      <c r="D47" s="104"/>
      <c r="E47" s="104"/>
      <c r="F47" s="105"/>
    </row>
    <row r="48" spans="1:8" s="35" customFormat="1" ht="15" x14ac:dyDescent="0.25">
      <c r="B48" s="103"/>
      <c r="C48" s="104"/>
      <c r="D48" s="104"/>
      <c r="E48" s="104"/>
      <c r="F48" s="105"/>
    </row>
    <row r="49" spans="2:6" s="35" customFormat="1" ht="15" hidden="1" x14ac:dyDescent="0.25">
      <c r="B49" s="103"/>
      <c r="C49" s="104"/>
      <c r="D49" s="104"/>
      <c r="E49" s="104"/>
      <c r="F49" s="105"/>
    </row>
    <row r="50" spans="2:6" s="35" customFormat="1" ht="15" hidden="1" x14ac:dyDescent="0.25">
      <c r="B50" s="103"/>
      <c r="C50" s="104"/>
      <c r="D50" s="104"/>
      <c r="E50" s="104"/>
      <c r="F50" s="105"/>
    </row>
    <row r="51" spans="2:6" s="35" customFormat="1" ht="12.75" hidden="1" customHeight="1" x14ac:dyDescent="0.25">
      <c r="B51" s="103"/>
      <c r="C51" s="104"/>
      <c r="D51" s="104"/>
      <c r="E51" s="104"/>
      <c r="F51" s="105"/>
    </row>
    <row r="52" spans="2:6" s="35" customFormat="1" ht="12.75" hidden="1" customHeight="1" x14ac:dyDescent="0.25">
      <c r="B52" s="103"/>
      <c r="C52" s="104"/>
      <c r="D52" s="104"/>
      <c r="E52" s="104"/>
      <c r="F52" s="105"/>
    </row>
    <row r="53" spans="2:6" s="35" customFormat="1" ht="12.75" hidden="1" customHeight="1" x14ac:dyDescent="0.25">
      <c r="B53" s="103"/>
      <c r="C53" s="104"/>
      <c r="D53" s="104"/>
      <c r="E53" s="104"/>
      <c r="F53" s="105"/>
    </row>
    <row r="54" spans="2:6" s="35" customFormat="1" ht="12.75" hidden="1" customHeight="1" x14ac:dyDescent="0.25">
      <c r="B54" s="103"/>
      <c r="C54" s="104"/>
      <c r="D54" s="104"/>
      <c r="E54" s="104"/>
      <c r="F54" s="105"/>
    </row>
    <row r="55" spans="2:6" s="35" customFormat="1" ht="12.75" hidden="1" customHeight="1" x14ac:dyDescent="0.25">
      <c r="B55" s="103"/>
      <c r="C55" s="104"/>
      <c r="D55" s="104"/>
      <c r="E55" s="104"/>
      <c r="F55" s="105"/>
    </row>
    <row r="56" spans="2:6" s="35" customFormat="1" ht="12.75" hidden="1" customHeight="1" x14ac:dyDescent="0.25">
      <c r="B56" s="103"/>
      <c r="C56" s="104"/>
      <c r="D56" s="104"/>
      <c r="E56" s="104"/>
      <c r="F56" s="105"/>
    </row>
    <row r="57" spans="2:6" s="89" customFormat="1" ht="29.25" hidden="1" customHeight="1" x14ac:dyDescent="0.25">
      <c r="B57" s="106"/>
      <c r="C57" s="107"/>
      <c r="D57" s="107"/>
      <c r="E57" s="107"/>
      <c r="F57" s="108"/>
    </row>
    <row r="58" spans="2:6" s="139" customFormat="1" ht="154.5" customHeight="1" x14ac:dyDescent="0.25">
      <c r="B58" s="110"/>
      <c r="C58" s="91"/>
      <c r="D58" s="91"/>
      <c r="E58" s="91"/>
      <c r="F58" s="109"/>
    </row>
    <row r="59" spans="2:6" s="91" customFormat="1" ht="12.75" customHeight="1" x14ac:dyDescent="0.25">
      <c r="B59" s="140" t="s">
        <v>92</v>
      </c>
      <c r="C59" s="141" t="s">
        <v>93</v>
      </c>
      <c r="D59" s="141" t="s">
        <v>112</v>
      </c>
      <c r="E59" s="141" t="s">
        <v>113</v>
      </c>
      <c r="F59" s="109"/>
    </row>
    <row r="60" spans="2:6" s="91" customFormat="1" ht="12.75" customHeight="1" x14ac:dyDescent="0.25">
      <c r="B60" s="140" t="s">
        <v>114</v>
      </c>
      <c r="C60" s="141">
        <f>SUMIFS('Especificação de Casos de Uso'!H7:H79,'Especificação de Casos de Uso'!B7:B79,"Padrão PS-MCTI")</f>
        <v>0</v>
      </c>
      <c r="D60" s="141">
        <v>0.1</v>
      </c>
      <c r="E60" s="141">
        <f>C60*D60</f>
        <v>0</v>
      </c>
      <c r="F60" s="109"/>
    </row>
    <row r="61" spans="2:6" s="91" customFormat="1" ht="12.75" customHeight="1" x14ac:dyDescent="0.25">
      <c r="B61" s="140" t="s">
        <v>115</v>
      </c>
      <c r="C61" s="141">
        <f>SUMIFS('Especificação de Casos de Uso'!H7:H79,'Especificação de Casos de Uso'!B7:B79,"Preenchimento incorreto")</f>
        <v>0</v>
      </c>
      <c r="D61" s="141">
        <v>0.3</v>
      </c>
      <c r="E61" s="141">
        <f>C61*D61</f>
        <v>0</v>
      </c>
      <c r="F61" s="109"/>
    </row>
    <row r="62" spans="2:6" s="91" customFormat="1" ht="12.75" customHeight="1" x14ac:dyDescent="0.25">
      <c r="B62" s="140" t="s">
        <v>116</v>
      </c>
      <c r="C62" s="141">
        <f>SUMIFS('Especificação de Casos de Uso'!H7:H79,'Especificação de Casos de Uso'!B7:B79,"Falta de Clareza")</f>
        <v>0</v>
      </c>
      <c r="D62" s="141">
        <v>0.3</v>
      </c>
      <c r="E62" s="141">
        <f>C62*D62</f>
        <v>0</v>
      </c>
      <c r="F62" s="109"/>
    </row>
    <row r="63" spans="2:6" s="91" customFormat="1" ht="12.75" customHeight="1" x14ac:dyDescent="0.25">
      <c r="B63" s="140" t="s">
        <v>117</v>
      </c>
      <c r="C63" s="141">
        <f>SUMIFS('Especificação de Casos de Uso'!H7:H79,'Especificação de Casos de Uso'!B7:B79,"Inconsistência de Requisitos")</f>
        <v>0</v>
      </c>
      <c r="D63" s="141">
        <v>0.3</v>
      </c>
      <c r="E63" s="141">
        <f>C63*D63</f>
        <v>0</v>
      </c>
      <c r="F63" s="109"/>
    </row>
    <row r="64" spans="2:6" s="91" customFormat="1" ht="12.75" customHeight="1" x14ac:dyDescent="0.25">
      <c r="B64" s="140"/>
      <c r="C64" s="141"/>
      <c r="D64" s="141"/>
      <c r="F64" s="109"/>
    </row>
    <row r="65" spans="2:6" s="91" customFormat="1" ht="12.75" customHeight="1" x14ac:dyDescent="0.25">
      <c r="B65" s="140"/>
      <c r="C65" s="141"/>
      <c r="D65" s="141"/>
      <c r="F65" s="109"/>
    </row>
    <row r="66" spans="2:6" s="91" customFormat="1" ht="12.75" customHeight="1" x14ac:dyDescent="0.25">
      <c r="B66" s="110"/>
      <c r="F66" s="109"/>
    </row>
    <row r="67" spans="2:6" s="91" customFormat="1" ht="12.75" hidden="1" customHeight="1" x14ac:dyDescent="0.25">
      <c r="B67" s="110"/>
      <c r="F67" s="109"/>
    </row>
    <row r="68" spans="2:6" s="91" customFormat="1" ht="12.75" hidden="1" customHeight="1" x14ac:dyDescent="0.25">
      <c r="B68" s="110"/>
      <c r="F68" s="109"/>
    </row>
    <row r="69" spans="2:6" s="91" customFormat="1" ht="12.75" hidden="1" customHeight="1" x14ac:dyDescent="0.25">
      <c r="B69" s="110"/>
      <c r="F69" s="109"/>
    </row>
    <row r="70" spans="2:6" s="91" customFormat="1" ht="12.75" hidden="1" customHeight="1" x14ac:dyDescent="0.25">
      <c r="B70" s="110"/>
      <c r="F70" s="109"/>
    </row>
    <row r="71" spans="2:6" s="91" customFormat="1" ht="12.75" hidden="1" customHeight="1" x14ac:dyDescent="0.25">
      <c r="B71" s="110"/>
      <c r="F71" s="109"/>
    </row>
    <row r="72" spans="2:6" s="91" customFormat="1" ht="12.75" hidden="1" customHeight="1" x14ac:dyDescent="0.25">
      <c r="B72" s="110"/>
      <c r="F72" s="109"/>
    </row>
    <row r="73" spans="2:6" s="91" customFormat="1" ht="12.75" customHeight="1" x14ac:dyDescent="0.25">
      <c r="B73" s="142" t="s">
        <v>84</v>
      </c>
      <c r="C73" s="143"/>
      <c r="D73" s="143"/>
      <c r="E73" s="141"/>
      <c r="F73" s="109"/>
    </row>
    <row r="74" spans="2:6" s="91" customFormat="1" ht="12.75" customHeight="1" x14ac:dyDescent="0.25">
      <c r="B74" s="144" t="s">
        <v>35</v>
      </c>
      <c r="C74" s="145">
        <f>C23*100</f>
        <v>0</v>
      </c>
      <c r="D74" s="146"/>
      <c r="E74" s="141"/>
      <c r="F74" s="109"/>
    </row>
    <row r="75" spans="2:6" s="91" customFormat="1" ht="12.75" customHeight="1" x14ac:dyDescent="0.25">
      <c r="B75" s="147" t="s">
        <v>90</v>
      </c>
      <c r="C75" s="148" t="s">
        <v>82</v>
      </c>
      <c r="D75" s="148" t="s">
        <v>83</v>
      </c>
      <c r="E75" s="141"/>
      <c r="F75" s="109"/>
    </row>
    <row r="76" spans="2:6" s="91" customFormat="1" ht="12.75" customHeight="1" x14ac:dyDescent="0.25">
      <c r="B76" s="147" t="s">
        <v>88</v>
      </c>
      <c r="C76" s="148">
        <v>0</v>
      </c>
      <c r="D76" s="148">
        <v>0</v>
      </c>
      <c r="E76" s="141"/>
      <c r="F76" s="109"/>
    </row>
    <row r="77" spans="2:6" s="91" customFormat="1" ht="12.75" customHeight="1" x14ac:dyDescent="0.25">
      <c r="B77" s="147" t="s">
        <v>89</v>
      </c>
      <c r="C77" s="148">
        <f>-COS(PI()*C74/C83)</f>
        <v>-1</v>
      </c>
      <c r="D77" s="148">
        <f>SIN(PI()*C74/C83)</f>
        <v>0</v>
      </c>
      <c r="E77" s="141"/>
      <c r="F77" s="109"/>
    </row>
    <row r="78" spans="2:6" s="91" customFormat="1" ht="15" x14ac:dyDescent="0.25">
      <c r="B78" s="144"/>
      <c r="C78" s="146"/>
      <c r="D78" s="141"/>
      <c r="E78" s="141"/>
      <c r="F78" s="109"/>
    </row>
    <row r="79" spans="2:6" s="91" customFormat="1" ht="15" x14ac:dyDescent="0.25">
      <c r="B79" s="195" t="s">
        <v>85</v>
      </c>
      <c r="C79" s="196"/>
      <c r="D79" s="141"/>
      <c r="E79" s="141"/>
      <c r="F79" s="109"/>
    </row>
    <row r="80" spans="2:6" s="91" customFormat="1" ht="15" x14ac:dyDescent="0.25">
      <c r="B80" s="111" t="s">
        <v>125</v>
      </c>
      <c r="C80" s="92">
        <v>95</v>
      </c>
      <c r="F80" s="109"/>
    </row>
    <row r="81" spans="2:6" s="91" customFormat="1" ht="15" x14ac:dyDescent="0.25">
      <c r="B81" s="112" t="s">
        <v>126</v>
      </c>
      <c r="C81" s="92">
        <v>5</v>
      </c>
      <c r="F81" s="109"/>
    </row>
    <row r="82" spans="2:6" s="91" customFormat="1" ht="15" x14ac:dyDescent="0.25">
      <c r="B82" s="112" t="s">
        <v>127</v>
      </c>
      <c r="C82" s="92">
        <v>1</v>
      </c>
      <c r="F82" s="109"/>
    </row>
    <row r="83" spans="2:6" s="91" customFormat="1" ht="15" x14ac:dyDescent="0.25">
      <c r="B83" s="113" t="s">
        <v>87</v>
      </c>
      <c r="C83" s="114">
        <f>SUM(C80:C81)</f>
        <v>100</v>
      </c>
      <c r="D83" s="115"/>
      <c r="E83" s="115"/>
      <c r="F83" s="116"/>
    </row>
    <row r="84" spans="2:6" ht="0" hidden="1" customHeight="1" x14ac:dyDescent="0.25">
      <c r="B84" s="146" t="s">
        <v>86</v>
      </c>
      <c r="C84" s="141">
        <v>5</v>
      </c>
    </row>
    <row r="100" ht="0" hidden="1" customHeight="1" x14ac:dyDescent="0.25"/>
    <row r="101" ht="0" hidden="1" customHeight="1" x14ac:dyDescent="0.25"/>
    <row r="102" ht="0" hidden="1" customHeight="1" x14ac:dyDescent="0.25"/>
    <row r="103" ht="0" hidden="1" customHeight="1" x14ac:dyDescent="0.25"/>
    <row r="104" ht="0" hidden="1" customHeight="1" x14ac:dyDescent="0.25"/>
    <row r="105" ht="0" hidden="1" customHeight="1" x14ac:dyDescent="0.25"/>
    <row r="106" ht="0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  <row r="131" ht="0" hidden="1" customHeight="1" x14ac:dyDescent="0.25"/>
    <row r="132" ht="0" hidden="1" customHeight="1" x14ac:dyDescent="0.25"/>
    <row r="133" ht="0" hidden="1" customHeight="1" x14ac:dyDescent="0.25"/>
    <row r="134" ht="0" hidden="1" customHeight="1" x14ac:dyDescent="0.25"/>
    <row r="135" ht="0" hidden="1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5" ht="0" hidden="1" customHeight="1" x14ac:dyDescent="0.25"/>
    <row r="146" ht="0" hidden="1" customHeight="1" x14ac:dyDescent="0.25"/>
    <row r="147" ht="0" hidden="1" customHeight="1" x14ac:dyDescent="0.25"/>
    <row r="148" ht="0" hidden="1" customHeight="1" x14ac:dyDescent="0.25"/>
    <row r="149" ht="0" hidden="1" customHeight="1" x14ac:dyDescent="0.25"/>
    <row r="150" ht="0" hidden="1" customHeight="1" x14ac:dyDescent="0.25"/>
    <row r="151" ht="0" hidden="1" customHeight="1" x14ac:dyDescent="0.25"/>
    <row r="152" ht="0" hidden="1" customHeight="1" x14ac:dyDescent="0.25"/>
    <row r="153" ht="0" hidden="1" customHeight="1" x14ac:dyDescent="0.25"/>
    <row r="154" ht="0" hidden="1" customHeight="1" x14ac:dyDescent="0.25"/>
    <row r="155" ht="0" hidden="1" customHeight="1" x14ac:dyDescent="0.25"/>
    <row r="156" ht="0" hidden="1" customHeight="1" x14ac:dyDescent="0.25"/>
    <row r="157" ht="0" hidden="1" customHeight="1" x14ac:dyDescent="0.25"/>
    <row r="158" ht="0" hidden="1" customHeight="1" x14ac:dyDescent="0.25"/>
    <row r="159" ht="0" hidden="1" customHeight="1" x14ac:dyDescent="0.25"/>
    <row r="160" ht="0" hidden="1" customHeight="1" x14ac:dyDescent="0.25"/>
    <row r="161" ht="0" hidden="1" customHeight="1" x14ac:dyDescent="0.25"/>
    <row r="162" ht="0" hidden="1" customHeight="1" x14ac:dyDescent="0.25"/>
    <row r="163" ht="0" hidden="1" customHeight="1" x14ac:dyDescent="0.25"/>
    <row r="164" ht="0" hidden="1" customHeight="1" x14ac:dyDescent="0.25"/>
    <row r="165" ht="0" hidden="1" customHeight="1" x14ac:dyDescent="0.25"/>
    <row r="166" ht="0" hidden="1" customHeight="1" x14ac:dyDescent="0.25"/>
    <row r="167" ht="0" hidden="1" customHeight="1" x14ac:dyDescent="0.25"/>
    <row r="168" ht="0" hidden="1" customHeight="1" x14ac:dyDescent="0.25"/>
    <row r="169" ht="0" hidden="1" customHeight="1" x14ac:dyDescent="0.25"/>
    <row r="170" ht="0" hidden="1" customHeight="1" x14ac:dyDescent="0.25"/>
    <row r="171" ht="0" hidden="1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  <row r="198" ht="0" hidden="1" customHeight="1" x14ac:dyDescent="0.25"/>
    <row r="199" ht="0" hidden="1" customHeight="1" x14ac:dyDescent="0.25"/>
    <row r="200" ht="0" hidden="1" customHeight="1" x14ac:dyDescent="0.25"/>
    <row r="201" ht="0" hidden="1" customHeight="1" x14ac:dyDescent="0.25"/>
    <row r="202" ht="0" hidden="1" customHeight="1" x14ac:dyDescent="0.25"/>
    <row r="203" ht="0" hidden="1" customHeight="1" x14ac:dyDescent="0.25"/>
    <row r="204" ht="0" hidden="1" customHeight="1" x14ac:dyDescent="0.25"/>
    <row r="205" ht="0" hidden="1" customHeight="1" x14ac:dyDescent="0.25"/>
    <row r="206" ht="0" hidden="1" customHeight="1" x14ac:dyDescent="0.25"/>
    <row r="207" ht="0" hidden="1" customHeight="1" x14ac:dyDescent="0.25"/>
    <row r="208" ht="0" hidden="1" customHeight="1" x14ac:dyDescent="0.25"/>
    <row r="209" ht="0" hidden="1" customHeight="1" x14ac:dyDescent="0.25"/>
    <row r="210" ht="0" hidden="1" customHeight="1" x14ac:dyDescent="0.25"/>
    <row r="211" ht="0" hidden="1" customHeight="1" x14ac:dyDescent="0.25"/>
    <row r="212" ht="0" hidden="1" customHeight="1" x14ac:dyDescent="0.25"/>
    <row r="213" ht="0" hidden="1" customHeight="1" x14ac:dyDescent="0.25"/>
    <row r="214" ht="0" hidden="1" customHeight="1" x14ac:dyDescent="0.25"/>
    <row r="215" ht="0" hidden="1" customHeight="1" x14ac:dyDescent="0.25"/>
    <row r="216" ht="0" hidden="1" customHeight="1" x14ac:dyDescent="0.25"/>
    <row r="217" ht="0" hidden="1" customHeight="1" x14ac:dyDescent="0.25"/>
    <row r="218" ht="0" hidden="1" customHeight="1" x14ac:dyDescent="0.25"/>
    <row r="219" ht="0" hidden="1" customHeight="1" x14ac:dyDescent="0.25"/>
    <row r="220" ht="0" hidden="1" customHeight="1" x14ac:dyDescent="0.25"/>
    <row r="221" ht="0" hidden="1" customHeight="1" x14ac:dyDescent="0.25"/>
    <row r="222" ht="0" hidden="1" customHeight="1" x14ac:dyDescent="0.25"/>
    <row r="223" ht="0" hidden="1" customHeight="1" x14ac:dyDescent="0.25"/>
    <row r="224" ht="0" hidden="1" customHeight="1" x14ac:dyDescent="0.25"/>
    <row r="225" ht="0" hidden="1" customHeight="1" x14ac:dyDescent="0.25"/>
    <row r="226" ht="0" hidden="1" customHeight="1" x14ac:dyDescent="0.25"/>
    <row r="227" ht="0" hidden="1" customHeight="1" x14ac:dyDescent="0.25"/>
    <row r="228" ht="0" hidden="1" customHeight="1" x14ac:dyDescent="0.25"/>
    <row r="229" ht="0" hidden="1" customHeight="1" x14ac:dyDescent="0.25"/>
    <row r="230" ht="0" hidden="1" customHeight="1" x14ac:dyDescent="0.25"/>
    <row r="231" ht="0" hidden="1" customHeight="1" x14ac:dyDescent="0.25"/>
    <row r="232" ht="0" hidden="1" customHeight="1" x14ac:dyDescent="0.25"/>
    <row r="233" ht="0" hidden="1" customHeight="1" x14ac:dyDescent="0.25"/>
    <row r="234" ht="0" hidden="1" customHeight="1" x14ac:dyDescent="0.25"/>
    <row r="235" ht="0" hidden="1" customHeight="1" x14ac:dyDescent="0.25"/>
    <row r="236" ht="0" hidden="1" customHeight="1" x14ac:dyDescent="0.25"/>
    <row r="237" ht="0" hidden="1" customHeight="1" x14ac:dyDescent="0.25"/>
    <row r="238" ht="0" hidden="1" customHeight="1" x14ac:dyDescent="0.25"/>
    <row r="239" ht="0" hidden="1" customHeight="1" x14ac:dyDescent="0.25"/>
    <row r="240" ht="0" hidden="1" customHeight="1" x14ac:dyDescent="0.25"/>
    <row r="241" ht="0" hidden="1" customHeight="1" x14ac:dyDescent="0.25"/>
    <row r="242" ht="0" hidden="1" customHeight="1" x14ac:dyDescent="0.25"/>
    <row r="243" ht="0" hidden="1" customHeight="1" x14ac:dyDescent="0.25"/>
    <row r="244" ht="0" hidden="1" customHeight="1" x14ac:dyDescent="0.25"/>
    <row r="245" ht="0" hidden="1" customHeight="1" x14ac:dyDescent="0.25"/>
    <row r="246" ht="0" hidden="1" customHeight="1" x14ac:dyDescent="0.25"/>
    <row r="247" ht="0" hidden="1" customHeight="1" x14ac:dyDescent="0.25"/>
    <row r="248" ht="0" hidden="1" customHeight="1" x14ac:dyDescent="0.25"/>
    <row r="249" ht="0" hidden="1" customHeight="1" x14ac:dyDescent="0.25"/>
    <row r="250" ht="0" hidden="1" customHeight="1" x14ac:dyDescent="0.25"/>
    <row r="251" ht="0" hidden="1" customHeight="1" x14ac:dyDescent="0.25"/>
    <row r="252" ht="0" hidden="1" customHeight="1" x14ac:dyDescent="0.25"/>
    <row r="253" ht="0" hidden="1" customHeight="1" x14ac:dyDescent="0.25"/>
    <row r="254" ht="0" hidden="1" customHeight="1" x14ac:dyDescent="0.25"/>
    <row r="255" ht="0" hidden="1" customHeight="1" x14ac:dyDescent="0.25"/>
    <row r="256" ht="0" hidden="1" customHeight="1" x14ac:dyDescent="0.25"/>
    <row r="257" ht="0" hidden="1" customHeight="1" x14ac:dyDescent="0.25"/>
    <row r="258" ht="0" hidden="1" customHeight="1" x14ac:dyDescent="0.25"/>
    <row r="259" ht="0" hidden="1" customHeight="1" x14ac:dyDescent="0.25"/>
    <row r="260" ht="0" hidden="1" customHeight="1" x14ac:dyDescent="0.25"/>
    <row r="261" ht="0" hidden="1" customHeight="1" x14ac:dyDescent="0.25"/>
    <row r="262" ht="0" hidden="1" customHeight="1" x14ac:dyDescent="0.25"/>
    <row r="263" ht="0" hidden="1" customHeight="1" x14ac:dyDescent="0.25"/>
    <row r="264" ht="0" hidden="1" customHeight="1" x14ac:dyDescent="0.25"/>
    <row r="265" ht="0" hidden="1" customHeight="1" x14ac:dyDescent="0.25"/>
    <row r="266" ht="0" hidden="1" customHeight="1" x14ac:dyDescent="0.25"/>
    <row r="267" ht="0" hidden="1" customHeight="1" x14ac:dyDescent="0.25"/>
    <row r="268" ht="0" hidden="1" customHeight="1" x14ac:dyDescent="0.25"/>
    <row r="269" ht="0" hidden="1" customHeight="1" x14ac:dyDescent="0.25"/>
    <row r="270" ht="0" hidden="1" customHeight="1" x14ac:dyDescent="0.25"/>
    <row r="271" ht="0" hidden="1" customHeight="1" x14ac:dyDescent="0.25"/>
    <row r="272" ht="0" hidden="1" customHeight="1" x14ac:dyDescent="0.25"/>
    <row r="273" ht="0" hidden="1" customHeight="1" x14ac:dyDescent="0.25"/>
    <row r="274" ht="0" hidden="1" customHeight="1" x14ac:dyDescent="0.25"/>
    <row r="275" ht="0" hidden="1" customHeight="1" x14ac:dyDescent="0.25"/>
    <row r="276" ht="0" hidden="1" customHeight="1" x14ac:dyDescent="0.25"/>
    <row r="277" ht="0" hidden="1" customHeight="1" x14ac:dyDescent="0.25"/>
    <row r="278" ht="0" hidden="1" customHeight="1" x14ac:dyDescent="0.25"/>
    <row r="279" ht="0" hidden="1" customHeight="1" x14ac:dyDescent="0.25"/>
    <row r="280" ht="0" hidden="1" customHeight="1" x14ac:dyDescent="0.25"/>
    <row r="281" ht="0" hidden="1" customHeight="1" x14ac:dyDescent="0.25"/>
    <row r="282" ht="0" hidden="1" customHeight="1" x14ac:dyDescent="0.25"/>
    <row r="283" ht="0" hidden="1" customHeight="1" x14ac:dyDescent="0.25"/>
    <row r="284" ht="0" hidden="1" customHeight="1" x14ac:dyDescent="0.25"/>
    <row r="285" ht="0" hidden="1" customHeight="1" x14ac:dyDescent="0.25"/>
    <row r="286" ht="0" hidden="1" customHeight="1" x14ac:dyDescent="0.25"/>
    <row r="287" ht="0" hidden="1" customHeight="1" x14ac:dyDescent="0.25"/>
    <row r="288" ht="0" hidden="1" customHeight="1" x14ac:dyDescent="0.25"/>
    <row r="289" ht="0" hidden="1" customHeight="1" x14ac:dyDescent="0.25"/>
    <row r="290" ht="0" hidden="1" customHeight="1" x14ac:dyDescent="0.25"/>
    <row r="291" ht="0" hidden="1" customHeight="1" x14ac:dyDescent="0.25"/>
    <row r="292" ht="0" hidden="1" customHeight="1" x14ac:dyDescent="0.25"/>
    <row r="293" ht="0" hidden="1" customHeight="1" x14ac:dyDescent="0.25"/>
    <row r="294" ht="0" hidden="1" customHeight="1" x14ac:dyDescent="0.25"/>
    <row r="295" ht="0" hidden="1" customHeight="1" x14ac:dyDescent="0.25"/>
    <row r="296" ht="0" hidden="1" customHeight="1" x14ac:dyDescent="0.25"/>
    <row r="297" ht="0" hidden="1" customHeight="1" x14ac:dyDescent="0.25"/>
    <row r="298" ht="0" hidden="1" customHeight="1" x14ac:dyDescent="0.25"/>
    <row r="299" ht="0" hidden="1" customHeight="1" x14ac:dyDescent="0.25"/>
    <row r="300" ht="0" hidden="1" customHeight="1" x14ac:dyDescent="0.25"/>
    <row r="301" ht="0" hidden="1" customHeight="1" x14ac:dyDescent="0.25"/>
    <row r="302" ht="0" hidden="1" customHeight="1" x14ac:dyDescent="0.25"/>
    <row r="303" ht="0" hidden="1" customHeight="1" x14ac:dyDescent="0.25"/>
    <row r="304" ht="0" hidden="1" customHeight="1" x14ac:dyDescent="0.25"/>
    <row r="305" ht="0" hidden="1" customHeight="1" x14ac:dyDescent="0.25"/>
    <row r="306" ht="0" hidden="1" customHeight="1" x14ac:dyDescent="0.25"/>
    <row r="307" ht="0" hidden="1" customHeight="1" x14ac:dyDescent="0.25"/>
    <row r="308" ht="0" hidden="1" customHeight="1" x14ac:dyDescent="0.25"/>
    <row r="309" ht="0" hidden="1" customHeight="1" x14ac:dyDescent="0.25"/>
    <row r="310" ht="0" hidden="1" customHeight="1" x14ac:dyDescent="0.25"/>
    <row r="311" ht="0" hidden="1" customHeight="1" x14ac:dyDescent="0.25"/>
    <row r="312" ht="0" hidden="1" customHeight="1" x14ac:dyDescent="0.25"/>
    <row r="313" ht="0" hidden="1" customHeight="1" x14ac:dyDescent="0.25"/>
    <row r="314" ht="0" hidden="1" customHeight="1" x14ac:dyDescent="0.25"/>
    <row r="315" ht="0" hidden="1" customHeight="1" x14ac:dyDescent="0.25"/>
    <row r="316" ht="0" hidden="1" customHeight="1" x14ac:dyDescent="0.25"/>
    <row r="317" ht="0" hidden="1" customHeight="1" x14ac:dyDescent="0.25"/>
    <row r="318" ht="0" hidden="1" customHeight="1" x14ac:dyDescent="0.25"/>
    <row r="319" ht="0" hidden="1" customHeight="1" x14ac:dyDescent="0.25"/>
    <row r="32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</sheetData>
  <protectedRanges>
    <protectedRange password="BBDA" sqref="G14:H19 G7:H12 E15:F16 B15:D19 E20:F20 E17:E19 B6:H6 B13:H13" name="UpdateList"/>
    <protectedRange password="BBDA" sqref="B12:F12 E21:F21 B14:F14 E27:F36" name="UpdateList_1"/>
    <protectedRange password="BBDA" sqref="F17:F19" name="UpdateList_2"/>
    <protectedRange password="BBDA" sqref="B7:F11" name="UpdateList_1_1"/>
    <protectedRange password="BBDA" sqref="B22:C22 B23:B24" name="UpdateList_3"/>
    <protectedRange password="BBDA" sqref="C23:C24" name="UpdateList_1_2"/>
    <protectedRange password="BBDA" sqref="E23:F26" name="UpdateList_1_3"/>
    <protectedRange password="BBDA" sqref="E22:F22" name="UpdateList_3_1"/>
  </protectedRanges>
  <autoFilter ref="B59:C59">
    <sortState ref="B60:C77">
      <sortCondition descending="1" ref="B59"/>
    </sortState>
  </autoFilter>
  <mergeCells count="10">
    <mergeCell ref="B79:C79"/>
    <mergeCell ref="E15:F15"/>
    <mergeCell ref="B22:C22"/>
    <mergeCell ref="A3:XFD3"/>
    <mergeCell ref="B6:F6"/>
    <mergeCell ref="B7:F11"/>
    <mergeCell ref="B13:F13"/>
    <mergeCell ref="B15:C15"/>
    <mergeCell ref="A4:XFD4"/>
    <mergeCell ref="E22:F22"/>
  </mergeCells>
  <conditionalFormatting sqref="E17">
    <cfRule type="iconSet" priority="4">
      <iconSet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N729"/>
  <sheetViews>
    <sheetView showGridLines="0" tabSelected="1" zoomScaleNormal="100" workbookViewId="0">
      <pane ySplit="5" topLeftCell="A6" activePane="bottomLeft" state="frozen"/>
      <selection pane="bottomLeft" activeCell="G44" sqref="G44"/>
    </sheetView>
  </sheetViews>
  <sheetFormatPr defaultColWidth="15.140625" defaultRowHeight="15" outlineLevelRow="1" x14ac:dyDescent="0.25"/>
  <cols>
    <col min="1" max="1" width="7.28515625" style="21" customWidth="1"/>
    <col min="2" max="2" width="23.5703125" style="84" customWidth="1"/>
    <col min="3" max="3" width="80.28515625" style="21" customWidth="1"/>
    <col min="4" max="4" width="10.5703125" style="24" bestFit="1" customWidth="1"/>
    <col min="5" max="5" width="11.85546875" style="24" bestFit="1" customWidth="1"/>
    <col min="6" max="6" width="13.42578125" style="24" bestFit="1" customWidth="1"/>
    <col min="7" max="8" width="13.42578125" style="24" customWidth="1"/>
    <col min="9" max="9" width="12.5703125" style="24" bestFit="1" customWidth="1"/>
    <col min="10" max="10" width="44" style="63" customWidth="1"/>
    <col min="11" max="11" width="38.28515625" style="20" customWidth="1"/>
    <col min="12" max="28" width="15.140625" style="80" customWidth="1"/>
    <col min="29" max="16384" width="15.140625" style="80"/>
  </cols>
  <sheetData>
    <row r="1" spans="1:92" s="87" customFormat="1" ht="24" customHeight="1" x14ac:dyDescent="0.3">
      <c r="A1" s="206" t="s">
        <v>5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92" s="87" customFormat="1" x14ac:dyDescent="0.3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92" s="87" customFormat="1" ht="16.5" x14ac:dyDescent="0.35">
      <c r="A3" s="74"/>
      <c r="B3" s="81"/>
      <c r="C3" s="154"/>
      <c r="D3" s="75"/>
      <c r="E3" s="75"/>
      <c r="F3" s="76"/>
      <c r="G3" s="76"/>
      <c r="H3" s="76"/>
      <c r="I3" s="76"/>
      <c r="J3" s="77"/>
      <c r="K3" s="78"/>
    </row>
    <row r="4" spans="1:92" s="87" customFormat="1" x14ac:dyDescent="0.3">
      <c r="A4" s="212" t="s">
        <v>2</v>
      </c>
      <c r="B4" s="213" t="s">
        <v>128</v>
      </c>
      <c r="C4" s="212" t="s">
        <v>1</v>
      </c>
      <c r="D4" s="214" t="s">
        <v>17</v>
      </c>
      <c r="E4" s="214"/>
      <c r="F4" s="214"/>
      <c r="G4" s="214" t="s">
        <v>0</v>
      </c>
      <c r="H4" s="214" t="s">
        <v>46</v>
      </c>
      <c r="I4" s="214" t="s">
        <v>18</v>
      </c>
      <c r="J4" s="214" t="s">
        <v>38</v>
      </c>
      <c r="K4" s="214" t="s">
        <v>47</v>
      </c>
    </row>
    <row r="5" spans="1:92" s="87" customFormat="1" x14ac:dyDescent="0.3">
      <c r="A5" s="212"/>
      <c r="B5" s="213"/>
      <c r="C5" s="212"/>
      <c r="D5" s="127" t="s">
        <v>19</v>
      </c>
      <c r="E5" s="127" t="s">
        <v>20</v>
      </c>
      <c r="F5" s="127" t="s">
        <v>21</v>
      </c>
      <c r="G5" s="214"/>
      <c r="H5" s="214"/>
      <c r="I5" s="214"/>
      <c r="J5" s="214"/>
      <c r="K5" s="214"/>
    </row>
    <row r="6" spans="1:92" ht="15" customHeight="1" x14ac:dyDescent="0.25">
      <c r="A6" s="215" t="s">
        <v>55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</row>
    <row r="7" spans="1:92" s="22" customFormat="1" ht="15.75" customHeight="1" outlineLevel="1" x14ac:dyDescent="0.25">
      <c r="A7" s="93">
        <f>A5+1</f>
        <v>1</v>
      </c>
      <c r="B7" s="152" t="s">
        <v>136</v>
      </c>
      <c r="C7" s="129" t="s">
        <v>50</v>
      </c>
      <c r="D7" s="95"/>
      <c r="E7" s="95"/>
      <c r="F7" s="95"/>
      <c r="G7" s="124" t="s">
        <v>34</v>
      </c>
      <c r="H7" s="93"/>
      <c r="I7" s="94" t="str">
        <f t="shared" ref="I7:I15" si="0">IF(SUM(D7:F7)&gt;1,"Erro - Preencher apenas uma coluna!!!",IF(D7=1,"Adequado",IF(E7=1,"Inadequado",IF(F7=1,"Não se Aplica",""))))</f>
        <v/>
      </c>
      <c r="J7" s="129"/>
      <c r="K7" s="94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</row>
    <row r="8" spans="1:92" s="22" customFormat="1" ht="25.5" outlineLevel="1" x14ac:dyDescent="0.25">
      <c r="A8" s="93">
        <f>A7+1</f>
        <v>2</v>
      </c>
      <c r="B8" s="152" t="s">
        <v>136</v>
      </c>
      <c r="C8" s="121" t="s">
        <v>3</v>
      </c>
      <c r="D8" s="95"/>
      <c r="E8" s="95"/>
      <c r="F8" s="95"/>
      <c r="G8" s="124" t="s">
        <v>34</v>
      </c>
      <c r="H8" s="93"/>
      <c r="I8" s="94" t="str">
        <f t="shared" si="0"/>
        <v/>
      </c>
      <c r="J8" s="129"/>
      <c r="K8" s="94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</row>
    <row r="9" spans="1:92" s="22" customFormat="1" ht="25.5" outlineLevel="1" x14ac:dyDescent="0.25">
      <c r="A9" s="93">
        <f t="shared" ref="A9:A15" si="1">A8+1</f>
        <v>3</v>
      </c>
      <c r="B9" s="152" t="s">
        <v>136</v>
      </c>
      <c r="C9" s="121" t="s">
        <v>22</v>
      </c>
      <c r="D9" s="95"/>
      <c r="E9" s="95"/>
      <c r="F9" s="95"/>
      <c r="G9" s="124" t="s">
        <v>34</v>
      </c>
      <c r="H9" s="93"/>
      <c r="I9" s="94" t="str">
        <f t="shared" si="0"/>
        <v/>
      </c>
      <c r="J9" s="129"/>
      <c r="K9" s="94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</row>
    <row r="10" spans="1:92" s="22" customFormat="1" outlineLevel="1" x14ac:dyDescent="0.25">
      <c r="A10" s="93">
        <f t="shared" si="1"/>
        <v>4</v>
      </c>
      <c r="B10" s="152" t="s">
        <v>136</v>
      </c>
      <c r="C10" s="121" t="s">
        <v>51</v>
      </c>
      <c r="D10" s="95"/>
      <c r="E10" s="95"/>
      <c r="F10" s="95"/>
      <c r="G10" s="124" t="s">
        <v>34</v>
      </c>
      <c r="H10" s="93"/>
      <c r="I10" s="94" t="str">
        <f t="shared" si="0"/>
        <v/>
      </c>
      <c r="J10" s="129"/>
      <c r="K10" s="94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</row>
    <row r="11" spans="1:92" s="22" customFormat="1" outlineLevel="1" x14ac:dyDescent="0.25">
      <c r="A11" s="93">
        <f t="shared" si="1"/>
        <v>5</v>
      </c>
      <c r="B11" s="152" t="s">
        <v>136</v>
      </c>
      <c r="C11" s="121" t="s">
        <v>52</v>
      </c>
      <c r="D11" s="95"/>
      <c r="E11" s="95"/>
      <c r="F11" s="95"/>
      <c r="G11" s="124" t="s">
        <v>34</v>
      </c>
      <c r="H11" s="93"/>
      <c r="I11" s="94" t="str">
        <f t="shared" si="0"/>
        <v/>
      </c>
      <c r="J11" s="129"/>
      <c r="K11" s="94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</row>
    <row r="12" spans="1:92" s="22" customFormat="1" outlineLevel="1" x14ac:dyDescent="0.25">
      <c r="A12" s="93">
        <f t="shared" si="1"/>
        <v>6</v>
      </c>
      <c r="B12" s="152" t="s">
        <v>136</v>
      </c>
      <c r="C12" s="121" t="s">
        <v>4</v>
      </c>
      <c r="D12" s="95"/>
      <c r="E12" s="95"/>
      <c r="F12" s="95"/>
      <c r="G12" s="124" t="s">
        <v>34</v>
      </c>
      <c r="H12" s="93"/>
      <c r="I12" s="94" t="str">
        <f t="shared" si="0"/>
        <v/>
      </c>
      <c r="J12" s="129"/>
      <c r="K12" s="94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</row>
    <row r="13" spans="1:92" s="22" customFormat="1" outlineLevel="1" x14ac:dyDescent="0.25">
      <c r="A13" s="93">
        <f t="shared" si="1"/>
        <v>7</v>
      </c>
      <c r="B13" s="152" t="s">
        <v>136</v>
      </c>
      <c r="C13" s="121" t="s">
        <v>70</v>
      </c>
      <c r="D13" s="95"/>
      <c r="E13" s="95"/>
      <c r="F13" s="95"/>
      <c r="G13" s="124" t="s">
        <v>34</v>
      </c>
      <c r="H13" s="93"/>
      <c r="I13" s="94" t="str">
        <f t="shared" si="0"/>
        <v/>
      </c>
      <c r="J13" s="129"/>
      <c r="K13" s="94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</row>
    <row r="14" spans="1:92" s="22" customFormat="1" outlineLevel="1" x14ac:dyDescent="0.25">
      <c r="A14" s="93">
        <f t="shared" si="1"/>
        <v>8</v>
      </c>
      <c r="B14" s="152" t="s">
        <v>136</v>
      </c>
      <c r="C14" s="121" t="s">
        <v>53</v>
      </c>
      <c r="D14" s="95"/>
      <c r="E14" s="95"/>
      <c r="F14" s="95"/>
      <c r="G14" s="124" t="s">
        <v>34</v>
      </c>
      <c r="H14" s="93"/>
      <c r="I14" s="94" t="str">
        <f t="shared" si="0"/>
        <v/>
      </c>
      <c r="J14" s="129"/>
      <c r="K14" s="94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</row>
    <row r="15" spans="1:92" s="22" customFormat="1" outlineLevel="1" x14ac:dyDescent="0.25">
      <c r="A15" s="93">
        <f t="shared" si="1"/>
        <v>9</v>
      </c>
      <c r="B15" s="152" t="s">
        <v>119</v>
      </c>
      <c r="C15" s="121" t="s">
        <v>54</v>
      </c>
      <c r="D15" s="95"/>
      <c r="E15" s="95"/>
      <c r="F15" s="95"/>
      <c r="G15" s="124" t="s">
        <v>34</v>
      </c>
      <c r="H15" s="93"/>
      <c r="I15" s="94" t="str">
        <f t="shared" si="0"/>
        <v/>
      </c>
      <c r="J15" s="129"/>
      <c r="K15" s="94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</row>
    <row r="16" spans="1:92" ht="15" customHeight="1" x14ac:dyDescent="0.25">
      <c r="A16" s="215" t="s">
        <v>91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</row>
    <row r="17" spans="1:92" s="22" customFormat="1" ht="25.5" outlineLevel="1" x14ac:dyDescent="0.25">
      <c r="A17" s="93">
        <f>A15+1</f>
        <v>10</v>
      </c>
      <c r="B17" s="152" t="s">
        <v>119</v>
      </c>
      <c r="C17" s="136" t="s">
        <v>71</v>
      </c>
      <c r="D17" s="95"/>
      <c r="E17" s="95"/>
      <c r="F17" s="95"/>
      <c r="G17" s="124" t="s">
        <v>35</v>
      </c>
      <c r="H17" s="93"/>
      <c r="I17" s="94" t="str">
        <f t="shared" ref="I17:I25" si="2">IF(SUM(D17:F17)&gt;1,"Erro - Preencher apenas uma coluna!!!",IF(D17=1,"Adequado",IF(E17=1,"Inadequado",IF(F17=1,"Não se Aplica",""))))</f>
        <v/>
      </c>
      <c r="J17" s="129"/>
      <c r="K17" s="94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</row>
    <row r="18" spans="1:92" s="22" customFormat="1" ht="33" customHeight="1" outlineLevel="1" x14ac:dyDescent="0.25">
      <c r="A18" s="93">
        <f>A17+1</f>
        <v>11</v>
      </c>
      <c r="B18" s="152" t="s">
        <v>119</v>
      </c>
      <c r="C18" s="136" t="s">
        <v>94</v>
      </c>
      <c r="D18" s="95"/>
      <c r="E18" s="95"/>
      <c r="F18" s="95"/>
      <c r="G18" s="124" t="s">
        <v>35</v>
      </c>
      <c r="H18" s="131"/>
      <c r="I18" s="132" t="str">
        <f t="shared" si="2"/>
        <v/>
      </c>
      <c r="J18" s="133"/>
      <c r="K18" s="132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</row>
    <row r="19" spans="1:92" s="22" customFormat="1" ht="25.5" outlineLevel="1" x14ac:dyDescent="0.25">
      <c r="A19" s="93">
        <f t="shared" ref="A19:A25" si="3">A18+1</f>
        <v>12</v>
      </c>
      <c r="B19" s="130" t="s">
        <v>120</v>
      </c>
      <c r="C19" s="136" t="s">
        <v>66</v>
      </c>
      <c r="D19" s="95"/>
      <c r="E19" s="95"/>
      <c r="F19" s="95"/>
      <c r="G19" s="124" t="s">
        <v>35</v>
      </c>
      <c r="H19" s="131"/>
      <c r="I19" s="132" t="str">
        <f t="shared" si="2"/>
        <v/>
      </c>
      <c r="J19" s="133"/>
      <c r="K19" s="132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</row>
    <row r="20" spans="1:92" s="22" customFormat="1" ht="25.5" outlineLevel="1" x14ac:dyDescent="0.25">
      <c r="A20" s="93">
        <f t="shared" si="3"/>
        <v>13</v>
      </c>
      <c r="B20" s="152" t="s">
        <v>121</v>
      </c>
      <c r="C20" s="117" t="s">
        <v>95</v>
      </c>
      <c r="D20" s="95"/>
      <c r="E20" s="95"/>
      <c r="F20" s="95"/>
      <c r="G20" s="124" t="s">
        <v>35</v>
      </c>
      <c r="H20" s="131"/>
      <c r="I20" s="132" t="str">
        <f t="shared" si="2"/>
        <v/>
      </c>
      <c r="J20" s="133"/>
      <c r="K20" s="132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</row>
    <row r="21" spans="1:92" s="22" customFormat="1" ht="25.5" outlineLevel="1" x14ac:dyDescent="0.25">
      <c r="A21" s="93">
        <f t="shared" si="3"/>
        <v>14</v>
      </c>
      <c r="B21" s="152" t="s">
        <v>119</v>
      </c>
      <c r="C21" s="120" t="s">
        <v>129</v>
      </c>
      <c r="D21" s="95"/>
      <c r="E21" s="95"/>
      <c r="F21" s="95"/>
      <c r="G21" s="124" t="s">
        <v>35</v>
      </c>
      <c r="H21" s="93"/>
      <c r="I21" s="94" t="str">
        <f t="shared" si="2"/>
        <v/>
      </c>
      <c r="J21" s="117"/>
      <c r="K21" s="94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</row>
    <row r="22" spans="1:92" ht="25.5" x14ac:dyDescent="0.25">
      <c r="A22" s="93">
        <f t="shared" si="3"/>
        <v>15</v>
      </c>
      <c r="B22" s="152" t="s">
        <v>119</v>
      </c>
      <c r="C22" s="155" t="s">
        <v>101</v>
      </c>
      <c r="D22" s="95"/>
      <c r="E22" s="95"/>
      <c r="F22" s="95"/>
      <c r="G22" s="124" t="s">
        <v>35</v>
      </c>
      <c r="H22" s="93"/>
      <c r="I22" s="94" t="str">
        <f t="shared" si="2"/>
        <v/>
      </c>
      <c r="J22" s="117"/>
      <c r="K22" s="94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</row>
    <row r="23" spans="1:92" s="22" customFormat="1" ht="25.5" outlineLevel="1" x14ac:dyDescent="0.25">
      <c r="A23" s="93">
        <f t="shared" si="3"/>
        <v>16</v>
      </c>
      <c r="B23" s="152" t="s">
        <v>119</v>
      </c>
      <c r="C23" s="119" t="s">
        <v>122</v>
      </c>
      <c r="D23" s="95"/>
      <c r="E23" s="95"/>
      <c r="F23" s="95"/>
      <c r="G23" s="124" t="s">
        <v>35</v>
      </c>
      <c r="H23" s="93"/>
      <c r="I23" s="94" t="str">
        <f t="shared" si="2"/>
        <v/>
      </c>
      <c r="J23" s="117"/>
      <c r="K23" s="94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</row>
    <row r="24" spans="1:92" s="22" customFormat="1" ht="25.5" outlineLevel="1" x14ac:dyDescent="0.25">
      <c r="A24" s="93">
        <f t="shared" si="3"/>
        <v>17</v>
      </c>
      <c r="B24" s="152" t="s">
        <v>119</v>
      </c>
      <c r="C24" s="119" t="s">
        <v>130</v>
      </c>
      <c r="D24" s="95"/>
      <c r="E24" s="95"/>
      <c r="F24" s="95"/>
      <c r="G24" s="124" t="s">
        <v>35</v>
      </c>
      <c r="H24" s="93"/>
      <c r="I24" s="94" t="str">
        <f t="shared" si="2"/>
        <v/>
      </c>
      <c r="J24" s="117"/>
      <c r="K24" s="94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22" customFormat="1" ht="25.5" outlineLevel="1" x14ac:dyDescent="0.25">
      <c r="A25" s="93">
        <f t="shared" si="3"/>
        <v>18</v>
      </c>
      <c r="B25" s="152" t="s">
        <v>119</v>
      </c>
      <c r="C25" s="119" t="s">
        <v>131</v>
      </c>
      <c r="D25" s="95"/>
      <c r="E25" s="95"/>
      <c r="F25" s="95"/>
      <c r="G25" s="124" t="s">
        <v>35</v>
      </c>
      <c r="H25" s="93"/>
      <c r="I25" s="94" t="str">
        <f t="shared" si="2"/>
        <v/>
      </c>
      <c r="J25" s="117"/>
      <c r="K25" s="94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</row>
    <row r="26" spans="1:92" x14ac:dyDescent="0.25">
      <c r="A26" s="215" t="s">
        <v>56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</row>
    <row r="27" spans="1:92" s="22" customFormat="1" outlineLevel="1" x14ac:dyDescent="0.25">
      <c r="A27" s="93">
        <f>A25+1</f>
        <v>19</v>
      </c>
      <c r="B27" s="153" t="s">
        <v>120</v>
      </c>
      <c r="C27" s="117" t="s">
        <v>57</v>
      </c>
      <c r="D27" s="95"/>
      <c r="E27" s="95"/>
      <c r="F27" s="95"/>
      <c r="G27" s="124" t="s">
        <v>35</v>
      </c>
      <c r="H27" s="93"/>
      <c r="I27" s="94" t="str">
        <f>IF(SUM(D27:F27)&gt;1,"Erro - Preencher apenas uma coluna!!!",IF(D27=1,"Adequado",IF(E27=1,"Inadequado",IF(F27=1,"Não se Aplica",""))))</f>
        <v/>
      </c>
      <c r="J27" s="129"/>
      <c r="K27" s="94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</row>
    <row r="28" spans="1:92" s="22" customFormat="1" outlineLevel="1" x14ac:dyDescent="0.25">
      <c r="A28" s="93">
        <f>A27+1</f>
        <v>20</v>
      </c>
      <c r="B28" s="152" t="s">
        <v>119</v>
      </c>
      <c r="C28" s="117" t="s">
        <v>58</v>
      </c>
      <c r="D28" s="95"/>
      <c r="E28" s="95"/>
      <c r="F28" s="95"/>
      <c r="G28" s="124" t="s">
        <v>34</v>
      </c>
      <c r="H28" s="93"/>
      <c r="I28" s="94" t="str">
        <f>IF(SUM(D28:F28)&gt;1,"Erro - Preencher apenas uma coluna!!!",IF(D28=1,"Adequado",IF(E28=1,"Inadequado",IF(F28=1,"Não se Aplica",""))))</f>
        <v/>
      </c>
      <c r="J28" s="129"/>
      <c r="K28" s="94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</row>
    <row r="29" spans="1:92" ht="15" customHeight="1" collapsed="1" x14ac:dyDescent="0.25">
      <c r="A29" s="215" t="s">
        <v>96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</row>
    <row r="30" spans="1:92" s="22" customFormat="1" ht="38.25" outlineLevel="1" x14ac:dyDescent="0.25">
      <c r="A30" s="93">
        <f>A28+1</f>
        <v>21</v>
      </c>
      <c r="B30" s="128" t="s">
        <v>120</v>
      </c>
      <c r="C30" s="134" t="s">
        <v>97</v>
      </c>
      <c r="D30" s="95"/>
      <c r="E30" s="95"/>
      <c r="F30" s="95"/>
      <c r="G30" s="124" t="s">
        <v>35</v>
      </c>
      <c r="H30" s="93"/>
      <c r="I30" s="94" t="str">
        <f>IF(SUM(D30:F30)&gt;1,"Erro - Preencher apenas uma coluna!!!",IF(D30=1,"Adequado",IF(E30=1,"Inadequado",IF(F30=1,"Não se Aplica",""))))</f>
        <v/>
      </c>
      <c r="J30" s="129"/>
      <c r="K30" s="94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</row>
    <row r="31" spans="1:92" collapsed="1" x14ac:dyDescent="0.25">
      <c r="A31" s="215" t="s">
        <v>60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</row>
    <row r="32" spans="1:92" s="22" customFormat="1" ht="24" outlineLevel="1" x14ac:dyDescent="0.25">
      <c r="A32" s="93">
        <f>A30+1</f>
        <v>22</v>
      </c>
      <c r="B32" s="152" t="s">
        <v>121</v>
      </c>
      <c r="C32" s="137" t="s">
        <v>59</v>
      </c>
      <c r="D32" s="95"/>
      <c r="E32" s="95"/>
      <c r="F32" s="95"/>
      <c r="G32" s="124" t="s">
        <v>37</v>
      </c>
      <c r="H32" s="93"/>
      <c r="I32" s="94" t="str">
        <f>IF(SUM(D32:F32)&gt;1,"Erro - Preencher apenas uma coluna!!!",IF(D32=1,"Adequado",IF(E32=1,"Inadequado",IF(F32=1,"Não se Aplica",""))))</f>
        <v/>
      </c>
      <c r="J32" s="117"/>
      <c r="K32" s="94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</row>
    <row r="33" spans="1:92" s="22" customFormat="1" ht="25.5" outlineLevel="1" x14ac:dyDescent="0.25">
      <c r="A33" s="93">
        <f>A32+1</f>
        <v>23</v>
      </c>
      <c r="B33" s="152" t="s">
        <v>121</v>
      </c>
      <c r="C33" s="129" t="s">
        <v>111</v>
      </c>
      <c r="D33" s="95"/>
      <c r="E33" s="95"/>
      <c r="F33" s="95"/>
      <c r="G33" s="124" t="s">
        <v>35</v>
      </c>
      <c r="H33" s="93"/>
      <c r="I33" s="94" t="str">
        <f>IF(SUM(D33:F33)&gt;1,"Erro - Preencher apenas uma coluna!!!",IF(D33=1,"Adequado",IF(E33=1,"Inadequado",IF(F33=1,"Não se Aplica",""))))</f>
        <v/>
      </c>
      <c r="J33" s="117"/>
      <c r="K33" s="94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</row>
    <row r="34" spans="1:92" s="22" customFormat="1" ht="63.75" outlineLevel="1" x14ac:dyDescent="0.25">
      <c r="A34" s="93">
        <v>24</v>
      </c>
      <c r="B34" s="152" t="s">
        <v>121</v>
      </c>
      <c r="C34" s="163" t="s">
        <v>138</v>
      </c>
      <c r="D34" s="95"/>
      <c r="E34" s="95"/>
      <c r="F34" s="95"/>
      <c r="G34" s="124" t="s">
        <v>37</v>
      </c>
      <c r="H34" s="93"/>
      <c r="I34" s="94"/>
      <c r="J34" s="117"/>
      <c r="K34" s="94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ht="15" customHeight="1" collapsed="1" x14ac:dyDescent="0.25">
      <c r="A35" s="215" t="s">
        <v>132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</row>
    <row r="36" spans="1:92" s="22" customFormat="1" ht="38.25" outlineLevel="1" x14ac:dyDescent="0.25">
      <c r="A36" s="93">
        <v>25</v>
      </c>
      <c r="B36" s="128" t="s">
        <v>120</v>
      </c>
      <c r="C36" s="117" t="s">
        <v>133</v>
      </c>
      <c r="D36" s="95"/>
      <c r="E36" s="95"/>
      <c r="F36" s="95"/>
      <c r="G36" s="124" t="s">
        <v>35</v>
      </c>
      <c r="H36" s="93"/>
      <c r="I36" s="94" t="str">
        <f>IF(SUM(D36:F36)&gt;1,"Erro - Preencher apenas uma coluna!!!",IF(D36=1,"Adequado",IF(E36=1,"Inadequado",IF(F36=1,"Não se Aplica",""))))</f>
        <v/>
      </c>
      <c r="J36" s="117"/>
      <c r="K36" s="94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s="22" customFormat="1" ht="25.5" outlineLevel="1" x14ac:dyDescent="0.25">
      <c r="A37" s="93">
        <f>A36+1</f>
        <v>26</v>
      </c>
      <c r="B37" s="152" t="s">
        <v>119</v>
      </c>
      <c r="C37" s="125" t="s">
        <v>134</v>
      </c>
      <c r="D37" s="95"/>
      <c r="E37" s="95"/>
      <c r="F37" s="95"/>
      <c r="G37" s="124" t="s">
        <v>35</v>
      </c>
      <c r="H37" s="93"/>
      <c r="I37" s="94" t="str">
        <f>IF(SUM(D37:F37)&gt;1,"Erro - Preencher apenas uma coluna!!!",IF(D37=1,"Adequado",IF(E37=1,"Inadequado",IF(F37=1,"Não se Aplica",""))))</f>
        <v/>
      </c>
      <c r="J37" s="117"/>
      <c r="K37" s="94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s="22" customFormat="1" ht="24" outlineLevel="1" x14ac:dyDescent="0.25">
      <c r="A38" s="93">
        <f>A37+1</f>
        <v>27</v>
      </c>
      <c r="B38" s="152" t="s">
        <v>121</v>
      </c>
      <c r="C38" s="126" t="s">
        <v>107</v>
      </c>
      <c r="D38" s="95"/>
      <c r="E38" s="95"/>
      <c r="F38" s="95"/>
      <c r="G38" s="124" t="s">
        <v>35</v>
      </c>
      <c r="H38" s="93"/>
      <c r="I38" s="94" t="str">
        <f>IF(SUM(D38:F38)&gt;1,"Erro - Preencher apenas uma coluna!!!",IF(D38=1,"Adequado",IF(E38=1,"Inadequado",IF(F38=1,"Não se Aplica",""))))</f>
        <v/>
      </c>
      <c r="J38" s="117"/>
      <c r="K38" s="94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</row>
    <row r="39" spans="1:92" ht="15" customHeight="1" collapsed="1" x14ac:dyDescent="0.25">
      <c r="A39" s="215" t="s">
        <v>64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</row>
    <row r="40" spans="1:92" ht="25.5" x14ac:dyDescent="0.25">
      <c r="A40" s="93">
        <f>A38+1</f>
        <v>28</v>
      </c>
      <c r="B40" s="128" t="s">
        <v>120</v>
      </c>
      <c r="C40" s="134" t="s">
        <v>74</v>
      </c>
      <c r="D40" s="95"/>
      <c r="E40" s="95"/>
      <c r="F40" s="95"/>
      <c r="G40" s="124" t="s">
        <v>35</v>
      </c>
      <c r="H40" s="93"/>
      <c r="I40" s="94" t="str">
        <f>IF(SUM(D40:F40)&gt;1,"Erro - Preencher apenas uma coluna!!!",IF(D40=1,"Adequado",IF(E40=1,"Inadequado",IF(F40=1,"Não se Aplica",""))))</f>
        <v/>
      </c>
      <c r="J40" s="117"/>
      <c r="K40" s="94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</row>
    <row r="41" spans="1:92" ht="25.5" x14ac:dyDescent="0.25">
      <c r="A41" s="93">
        <f>A40+1</f>
        <v>29</v>
      </c>
      <c r="B41" s="152" t="s">
        <v>121</v>
      </c>
      <c r="C41" s="121" t="s">
        <v>65</v>
      </c>
      <c r="D41" s="95"/>
      <c r="E41" s="95"/>
      <c r="F41" s="95"/>
      <c r="G41" s="124" t="s">
        <v>35</v>
      </c>
      <c r="H41" s="93"/>
      <c r="I41" s="94" t="str">
        <f>IF(SUM(D41:F41)&gt;1,"Erro - Preencher apenas uma coluna!!!",IF(D41=1,"Adequado",IF(E41=1,"Inadequado",IF(F41=1,"Não se Aplica",""))))</f>
        <v/>
      </c>
      <c r="J41" s="117"/>
      <c r="K41" s="94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</row>
    <row r="42" spans="1:92" ht="15" customHeight="1" x14ac:dyDescent="0.25">
      <c r="A42" s="215" t="s">
        <v>63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</row>
    <row r="43" spans="1:92" ht="25.5" x14ac:dyDescent="0.25">
      <c r="A43" s="93">
        <f>A41+1</f>
        <v>30</v>
      </c>
      <c r="B43" s="152" t="s">
        <v>119</v>
      </c>
      <c r="C43" s="134" t="s">
        <v>61</v>
      </c>
      <c r="D43" s="95"/>
      <c r="E43" s="95"/>
      <c r="F43" s="95"/>
      <c r="G43" s="124" t="s">
        <v>37</v>
      </c>
      <c r="H43" s="93"/>
      <c r="I43" s="94" t="str">
        <f>IF(SUM(D43:F43)&gt;1,"Erro - Preencher apenas uma coluna!!!",IF(D43=1,"Adequado",IF(E43=1,"Inadequado",IF(F43=1,"Não se Aplica",""))))</f>
        <v/>
      </c>
      <c r="J43" s="117"/>
      <c r="K43" s="94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</row>
    <row r="44" spans="1:92" s="22" customFormat="1" ht="38.25" outlineLevel="1" x14ac:dyDescent="0.25">
      <c r="A44" s="93">
        <f t="shared" ref="A44:A78" si="4">A43+1</f>
        <v>31</v>
      </c>
      <c r="B44" s="152" t="s">
        <v>119</v>
      </c>
      <c r="C44" s="136" t="s">
        <v>139</v>
      </c>
      <c r="D44" s="95"/>
      <c r="E44" s="95"/>
      <c r="F44" s="95"/>
      <c r="G44" s="124" t="s">
        <v>37</v>
      </c>
      <c r="H44" s="93"/>
      <c r="I44" s="94" t="str">
        <f>IF(SUM(D44:F44)&gt;1,"Erro - Preencher apenas uma coluna!!!",IF(D44=1,"Adequado",IF(E44=1,"Inadequado",IF(F44=1,"Não se Aplica",""))))</f>
        <v/>
      </c>
      <c r="J44" s="117"/>
      <c r="K44" s="94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</row>
    <row r="45" spans="1:92" s="22" customFormat="1" ht="25.5" outlineLevel="1" x14ac:dyDescent="0.25">
      <c r="A45" s="93">
        <v>32</v>
      </c>
      <c r="B45" s="152" t="s">
        <v>119</v>
      </c>
      <c r="C45" s="136" t="s">
        <v>152</v>
      </c>
      <c r="D45" s="95"/>
      <c r="E45" s="95"/>
      <c r="F45" s="95"/>
      <c r="G45" s="124" t="s">
        <v>35</v>
      </c>
      <c r="H45" s="93"/>
      <c r="I45" s="94"/>
      <c r="J45" s="117"/>
      <c r="K45" s="94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</row>
    <row r="46" spans="1:92" s="22" customFormat="1" ht="25.5" outlineLevel="1" x14ac:dyDescent="0.25">
      <c r="A46" s="93">
        <v>33</v>
      </c>
      <c r="B46" s="152" t="s">
        <v>119</v>
      </c>
      <c r="C46" s="159" t="s">
        <v>98</v>
      </c>
      <c r="D46" s="95"/>
      <c r="E46" s="95"/>
      <c r="F46" s="95"/>
      <c r="G46" s="124" t="s">
        <v>34</v>
      </c>
      <c r="H46" s="93"/>
      <c r="I46" s="94" t="str">
        <f t="shared" ref="I46:I63" si="5">IF(SUM(D46:F46)&gt;1,"Erro - Preencher apenas uma coluna!!!",IF(D46=1,"Adequado",IF(E46=1,"Inadequado",IF(F46=1,"Não se Aplica",""))))</f>
        <v/>
      </c>
      <c r="J46" s="117"/>
      <c r="K46" s="94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</row>
    <row r="47" spans="1:92" s="22" customFormat="1" ht="25.5" outlineLevel="1" x14ac:dyDescent="0.25">
      <c r="A47" s="93">
        <f t="shared" si="4"/>
        <v>34</v>
      </c>
      <c r="B47" s="152" t="s">
        <v>119</v>
      </c>
      <c r="C47" s="134" t="s">
        <v>102</v>
      </c>
      <c r="D47" s="95"/>
      <c r="E47" s="95"/>
      <c r="F47" s="95"/>
      <c r="G47" s="124" t="s">
        <v>37</v>
      </c>
      <c r="H47" s="93"/>
      <c r="I47" s="94" t="str">
        <f t="shared" si="5"/>
        <v/>
      </c>
      <c r="J47" s="117"/>
      <c r="K47" s="94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</row>
    <row r="48" spans="1:92" s="22" customFormat="1" outlineLevel="1" x14ac:dyDescent="0.25">
      <c r="A48" s="93">
        <v>35</v>
      </c>
      <c r="B48" s="152" t="s">
        <v>119</v>
      </c>
      <c r="C48" s="134" t="s">
        <v>140</v>
      </c>
      <c r="D48" s="95"/>
      <c r="E48" s="95"/>
      <c r="F48" s="95"/>
      <c r="G48" s="124" t="s">
        <v>35</v>
      </c>
      <c r="H48" s="93"/>
      <c r="I48" s="94"/>
      <c r="J48" s="117"/>
      <c r="K48" s="94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</row>
    <row r="49" spans="1:92" s="22" customFormat="1" ht="38.25" outlineLevel="1" x14ac:dyDescent="0.25">
      <c r="A49" s="93">
        <v>36</v>
      </c>
      <c r="B49" s="152" t="s">
        <v>119</v>
      </c>
      <c r="C49" s="134" t="s">
        <v>153</v>
      </c>
      <c r="D49" s="95"/>
      <c r="E49" s="95"/>
      <c r="F49" s="95"/>
      <c r="G49" s="124" t="s">
        <v>37</v>
      </c>
      <c r="H49" s="93"/>
      <c r="I49" s="94" t="str">
        <f>IF(SUM(D49:F49)&gt;1,"Erro - Preencher apenas uma coluna!!!",IF(D49=1,"Adequado",IF(E49=1,"Inadequado",IF(F49=1,"Não se Aplica",""))))</f>
        <v/>
      </c>
      <c r="J49" s="117"/>
      <c r="K49" s="94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</row>
    <row r="50" spans="1:92" s="22" customFormat="1" outlineLevel="1" x14ac:dyDescent="0.25">
      <c r="A50" s="93">
        <v>37</v>
      </c>
      <c r="B50" s="152" t="s">
        <v>119</v>
      </c>
      <c r="C50" s="134" t="s">
        <v>141</v>
      </c>
      <c r="D50" s="95"/>
      <c r="E50" s="95"/>
      <c r="F50" s="95"/>
      <c r="G50" s="124" t="s">
        <v>37</v>
      </c>
      <c r="H50" s="93"/>
      <c r="I50" s="94"/>
      <c r="J50" s="117"/>
      <c r="K50" s="94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</row>
    <row r="51" spans="1:92" s="22" customFormat="1" ht="38.25" outlineLevel="1" x14ac:dyDescent="0.25">
      <c r="A51" s="93">
        <v>38</v>
      </c>
      <c r="B51" s="152" t="s">
        <v>119</v>
      </c>
      <c r="C51" s="138" t="s">
        <v>62</v>
      </c>
      <c r="D51" s="95"/>
      <c r="E51" s="95"/>
      <c r="F51" s="95"/>
      <c r="G51" s="124" t="s">
        <v>37</v>
      </c>
      <c r="H51" s="93"/>
      <c r="I51" s="94" t="str">
        <f>IF(SUM(D51:F51)&gt;1,"Erro - Preencher apenas uma coluna!!!",IF(D51=1,"Adequado",IF(E51=1,"Inadequado",IF(F51=1,"Não se Aplica",""))))</f>
        <v/>
      </c>
      <c r="J51" s="117"/>
      <c r="K51" s="94"/>
      <c r="L51" s="79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</row>
    <row r="52" spans="1:92" s="22" customFormat="1" ht="25.5" outlineLevel="1" x14ac:dyDescent="0.25">
      <c r="A52" s="93">
        <f>A51+1</f>
        <v>39</v>
      </c>
      <c r="B52" s="152" t="s">
        <v>119</v>
      </c>
      <c r="C52" s="162" t="s">
        <v>73</v>
      </c>
      <c r="D52" s="95"/>
      <c r="E52" s="95"/>
      <c r="F52" s="95"/>
      <c r="G52" s="124" t="s">
        <v>37</v>
      </c>
      <c r="H52" s="93"/>
      <c r="I52" s="94" t="str">
        <f>IF(SUM(D52:F52)&gt;1,"Erro - Preencher apenas uma coluna!!!",IF(D52=1,"Adequado",IF(E52=1,"Inadequado",IF(F52=1,"Não se Aplica",""))))</f>
        <v/>
      </c>
      <c r="J52" s="117"/>
      <c r="K52" s="94"/>
      <c r="L52" s="79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</row>
    <row r="53" spans="1:92" s="22" customFormat="1" ht="104.25" customHeight="1" outlineLevel="1" x14ac:dyDescent="0.25">
      <c r="A53" s="93">
        <v>40</v>
      </c>
      <c r="B53" s="152" t="s">
        <v>119</v>
      </c>
      <c r="C53" s="134" t="s">
        <v>142</v>
      </c>
      <c r="D53" s="95"/>
      <c r="E53" s="95"/>
      <c r="F53" s="95"/>
      <c r="G53" s="124" t="s">
        <v>34</v>
      </c>
      <c r="H53" s="93"/>
      <c r="I53" s="94"/>
      <c r="J53" s="117"/>
      <c r="K53" s="94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</row>
    <row r="54" spans="1:92" s="22" customFormat="1" ht="43.5" customHeight="1" outlineLevel="1" x14ac:dyDescent="0.25">
      <c r="A54" s="93">
        <v>41</v>
      </c>
      <c r="B54" s="152" t="s">
        <v>119</v>
      </c>
      <c r="C54" s="134" t="s">
        <v>143</v>
      </c>
      <c r="D54" s="95"/>
      <c r="E54" s="95"/>
      <c r="F54" s="95"/>
      <c r="G54" s="124" t="s">
        <v>34</v>
      </c>
      <c r="H54" s="93"/>
      <c r="I54" s="94"/>
      <c r="J54" s="117"/>
      <c r="K54" s="94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</row>
    <row r="55" spans="1:92" s="22" customFormat="1" ht="25.5" outlineLevel="1" x14ac:dyDescent="0.25">
      <c r="A55" s="93">
        <v>42</v>
      </c>
      <c r="B55" s="128" t="s">
        <v>120</v>
      </c>
      <c r="C55" s="121" t="s">
        <v>99</v>
      </c>
      <c r="D55" s="95"/>
      <c r="E55" s="95"/>
      <c r="F55" s="95"/>
      <c r="G55" s="124" t="s">
        <v>35</v>
      </c>
      <c r="H55" s="93"/>
      <c r="I55" s="94" t="str">
        <f t="shared" si="5"/>
        <v/>
      </c>
      <c r="J55" s="117"/>
      <c r="K55" s="94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</row>
    <row r="56" spans="1:92" s="22" customFormat="1" ht="25.5" outlineLevel="1" x14ac:dyDescent="0.25">
      <c r="A56" s="157">
        <v>43</v>
      </c>
      <c r="B56" s="158" t="s">
        <v>119</v>
      </c>
      <c r="C56" s="134" t="s">
        <v>123</v>
      </c>
      <c r="D56" s="95"/>
      <c r="E56" s="95"/>
      <c r="F56" s="95"/>
      <c r="G56" s="124" t="s">
        <v>35</v>
      </c>
      <c r="H56" s="93"/>
      <c r="I56" s="94" t="str">
        <f t="shared" si="5"/>
        <v/>
      </c>
      <c r="J56" s="117"/>
      <c r="K56" s="94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</row>
    <row r="57" spans="1:92" s="22" customFormat="1" ht="25.5" outlineLevel="1" x14ac:dyDescent="0.25">
      <c r="A57" s="93">
        <v>44</v>
      </c>
      <c r="B57" s="152" t="s">
        <v>119</v>
      </c>
      <c r="C57" s="134" t="s">
        <v>144</v>
      </c>
      <c r="D57" s="95"/>
      <c r="E57" s="95"/>
      <c r="F57" s="95"/>
      <c r="G57" s="124" t="s">
        <v>35</v>
      </c>
      <c r="H57" s="93"/>
      <c r="I57" s="94"/>
      <c r="J57" s="117"/>
      <c r="K57" s="94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</row>
    <row r="58" spans="1:92" s="22" customFormat="1" ht="96" customHeight="1" outlineLevel="1" x14ac:dyDescent="0.25">
      <c r="A58" s="93">
        <v>45</v>
      </c>
      <c r="B58" s="152" t="s">
        <v>119</v>
      </c>
      <c r="C58" s="134" t="s">
        <v>145</v>
      </c>
      <c r="D58" s="95"/>
      <c r="E58" s="95"/>
      <c r="F58" s="95"/>
      <c r="G58" s="124" t="s">
        <v>37</v>
      </c>
      <c r="H58" s="93"/>
      <c r="I58" s="94"/>
      <c r="J58" s="117"/>
      <c r="K58" s="94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</row>
    <row r="59" spans="1:92" s="123" customFormat="1" ht="24" x14ac:dyDescent="0.25">
      <c r="A59" s="93">
        <v>46</v>
      </c>
      <c r="B59" s="152" t="s">
        <v>121</v>
      </c>
      <c r="C59" s="159" t="s">
        <v>67</v>
      </c>
      <c r="D59" s="95"/>
      <c r="E59" s="95"/>
      <c r="F59" s="95"/>
      <c r="G59" s="124" t="s">
        <v>37</v>
      </c>
      <c r="H59" s="131"/>
      <c r="I59" s="132" t="str">
        <f>IF(SUM(D59:F59)&gt;1,"Erro - Preencher apenas uma coluna!!!",IF(D59=1,"Adequado",IF(E59=1,"Inadequado",IF(F59=1,"Não se Aplica",""))))</f>
        <v/>
      </c>
      <c r="J59" s="117"/>
      <c r="K59" s="132"/>
      <c r="L59" s="79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</row>
    <row r="60" spans="1:92" ht="38.25" x14ac:dyDescent="0.25">
      <c r="A60" s="93">
        <v>47</v>
      </c>
      <c r="B60" s="152" t="s">
        <v>119</v>
      </c>
      <c r="C60" s="159" t="s">
        <v>154</v>
      </c>
      <c r="D60" s="95"/>
      <c r="E60" s="95"/>
      <c r="F60" s="95"/>
      <c r="G60" s="124" t="s">
        <v>37</v>
      </c>
      <c r="H60" s="93"/>
      <c r="I60" s="94" t="str">
        <f t="shared" si="5"/>
        <v/>
      </c>
      <c r="J60" s="117"/>
      <c r="K60" s="94"/>
      <c r="L60" s="88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</row>
    <row r="61" spans="1:92" ht="25.5" x14ac:dyDescent="0.25">
      <c r="A61" s="93">
        <v>48</v>
      </c>
      <c r="B61" s="152" t="s">
        <v>121</v>
      </c>
      <c r="C61" s="159" t="s">
        <v>146</v>
      </c>
      <c r="D61" s="95"/>
      <c r="E61" s="95"/>
      <c r="F61" s="95"/>
      <c r="G61" s="124" t="s">
        <v>37</v>
      </c>
      <c r="H61" s="93"/>
      <c r="I61" s="94"/>
      <c r="J61" s="117"/>
      <c r="K61" s="94"/>
      <c r="L61" s="88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</row>
    <row r="62" spans="1:92" x14ac:dyDescent="0.25">
      <c r="A62" s="93">
        <v>49</v>
      </c>
      <c r="B62" s="152" t="s">
        <v>119</v>
      </c>
      <c r="C62" s="159" t="s">
        <v>147</v>
      </c>
      <c r="D62" s="95"/>
      <c r="E62" s="95"/>
      <c r="F62" s="95"/>
      <c r="G62" s="124" t="s">
        <v>35</v>
      </c>
      <c r="H62" s="93"/>
      <c r="I62" s="94"/>
      <c r="J62" s="117"/>
      <c r="K62" s="94"/>
      <c r="L62" s="88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</row>
    <row r="63" spans="1:92" ht="25.5" x14ac:dyDescent="0.25">
      <c r="A63" s="93">
        <v>50</v>
      </c>
      <c r="B63" s="152" t="s">
        <v>119</v>
      </c>
      <c r="C63" s="136" t="s">
        <v>103</v>
      </c>
      <c r="D63" s="95"/>
      <c r="E63" s="95"/>
      <c r="F63" s="95"/>
      <c r="G63" s="124" t="s">
        <v>35</v>
      </c>
      <c r="H63" s="93"/>
      <c r="I63" s="94" t="str">
        <f t="shared" si="5"/>
        <v/>
      </c>
      <c r="J63" s="117"/>
      <c r="K63" s="94"/>
      <c r="L63" s="88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</row>
    <row r="64" spans="1:92" ht="30.75" customHeight="1" x14ac:dyDescent="0.25">
      <c r="A64" s="93">
        <v>51</v>
      </c>
      <c r="B64" s="152" t="s">
        <v>119</v>
      </c>
      <c r="C64" s="162" t="s">
        <v>105</v>
      </c>
      <c r="D64" s="95"/>
      <c r="E64" s="95"/>
      <c r="F64" s="95"/>
      <c r="G64" s="124" t="s">
        <v>35</v>
      </c>
      <c r="H64" s="93"/>
      <c r="I64" s="94" t="str">
        <f>IF(SUM(D64:F64)&gt;1,"Erro - Preencher apenas uma coluna!!!",IF(D64=1,"Adequado",IF(E64=1,"Inadequado",IF(F64=1,"Não se Aplica",""))))</f>
        <v/>
      </c>
      <c r="J64" s="117"/>
      <c r="K64" s="94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</row>
    <row r="65" spans="1:92" ht="25.5" x14ac:dyDescent="0.25">
      <c r="A65" s="93">
        <v>52</v>
      </c>
      <c r="B65" s="152" t="s">
        <v>119</v>
      </c>
      <c r="C65" s="136" t="s">
        <v>100</v>
      </c>
      <c r="D65" s="95"/>
      <c r="E65" s="95"/>
      <c r="F65" s="95"/>
      <c r="G65" s="124" t="s">
        <v>35</v>
      </c>
      <c r="H65" s="93"/>
      <c r="I65" s="94" t="str">
        <f t="shared" ref="I65:I75" si="6">IF(SUM(D65:F65)&gt;1,"Erro - Preencher apenas uma coluna!!!",IF(D65=1,"Adequado",IF(E65=1,"Inadequado",IF(F65=1,"Não se Aplica",""))))</f>
        <v/>
      </c>
      <c r="J65" s="117"/>
      <c r="K65" s="94"/>
      <c r="L65" s="88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</row>
    <row r="66" spans="1:92" ht="25.5" x14ac:dyDescent="0.25">
      <c r="A66" s="93">
        <v>53</v>
      </c>
      <c r="B66" s="152" t="s">
        <v>119</v>
      </c>
      <c r="C66" s="160" t="s">
        <v>76</v>
      </c>
      <c r="D66" s="95"/>
      <c r="E66" s="95"/>
      <c r="F66" s="95"/>
      <c r="G66" s="124" t="s">
        <v>35</v>
      </c>
      <c r="H66" s="93"/>
      <c r="I66" s="94" t="str">
        <f t="shared" si="6"/>
        <v/>
      </c>
      <c r="J66" s="117"/>
      <c r="K66" s="94"/>
      <c r="L66" s="88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</row>
    <row r="67" spans="1:92" ht="25.5" x14ac:dyDescent="0.25">
      <c r="A67" s="93">
        <f t="shared" si="4"/>
        <v>54</v>
      </c>
      <c r="B67" s="152" t="s">
        <v>119</v>
      </c>
      <c r="C67" s="159" t="s">
        <v>75</v>
      </c>
      <c r="D67" s="95"/>
      <c r="E67" s="95"/>
      <c r="F67" s="95"/>
      <c r="G67" s="124" t="s">
        <v>35</v>
      </c>
      <c r="H67" s="93"/>
      <c r="I67" s="94" t="str">
        <f t="shared" si="6"/>
        <v/>
      </c>
      <c r="J67" s="117"/>
      <c r="K67" s="94"/>
      <c r="L67" s="88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</row>
    <row r="68" spans="1:92" ht="25.5" x14ac:dyDescent="0.25">
      <c r="A68" s="93">
        <f t="shared" si="4"/>
        <v>55</v>
      </c>
      <c r="B68" s="152" t="s">
        <v>121</v>
      </c>
      <c r="C68" s="161" t="s">
        <v>16</v>
      </c>
      <c r="D68" s="95"/>
      <c r="E68" s="95"/>
      <c r="F68" s="95"/>
      <c r="G68" s="124" t="s">
        <v>37</v>
      </c>
      <c r="H68" s="93"/>
      <c r="I68" s="94" t="str">
        <f t="shared" si="6"/>
        <v/>
      </c>
      <c r="J68" s="117"/>
      <c r="K68" s="94"/>
      <c r="L68" s="88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</row>
    <row r="69" spans="1:92" ht="25.5" x14ac:dyDescent="0.25">
      <c r="A69" s="93">
        <v>56</v>
      </c>
      <c r="B69" s="152" t="s">
        <v>121</v>
      </c>
      <c r="C69" s="159" t="s">
        <v>155</v>
      </c>
      <c r="D69" s="95"/>
      <c r="E69" s="95"/>
      <c r="F69" s="95"/>
      <c r="G69" s="124" t="s">
        <v>37</v>
      </c>
      <c r="H69" s="93"/>
      <c r="I69" s="94" t="str">
        <f t="shared" si="6"/>
        <v/>
      </c>
      <c r="J69" s="117"/>
      <c r="K69" s="94"/>
      <c r="L69" s="88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</row>
    <row r="70" spans="1:92" ht="24" x14ac:dyDescent="0.25">
      <c r="A70" s="93">
        <f>A69+1</f>
        <v>57</v>
      </c>
      <c r="B70" s="152" t="s">
        <v>121</v>
      </c>
      <c r="C70" s="134" t="s">
        <v>72</v>
      </c>
      <c r="D70" s="95"/>
      <c r="E70" s="95"/>
      <c r="F70" s="95"/>
      <c r="G70" s="124" t="s">
        <v>35</v>
      </c>
      <c r="H70" s="93"/>
      <c r="I70" s="94" t="str">
        <f t="shared" si="6"/>
        <v/>
      </c>
      <c r="J70" s="117"/>
      <c r="K70" s="94"/>
      <c r="L70" s="88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</row>
    <row r="71" spans="1:92" x14ac:dyDescent="0.25">
      <c r="A71" s="93">
        <f t="shared" si="4"/>
        <v>58</v>
      </c>
      <c r="B71" s="118" t="s">
        <v>120</v>
      </c>
      <c r="C71" s="134" t="s">
        <v>7</v>
      </c>
      <c r="D71" s="135"/>
      <c r="E71" s="135"/>
      <c r="F71" s="135"/>
      <c r="G71" s="124" t="s">
        <v>35</v>
      </c>
      <c r="H71" s="93"/>
      <c r="I71" s="94" t="str">
        <f t="shared" si="6"/>
        <v/>
      </c>
      <c r="J71" s="136"/>
      <c r="K71" s="137"/>
      <c r="L71" s="122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</row>
    <row r="72" spans="1:92" ht="25.5" x14ac:dyDescent="0.25">
      <c r="A72" s="93">
        <f t="shared" si="4"/>
        <v>59</v>
      </c>
      <c r="B72" s="118" t="s">
        <v>120</v>
      </c>
      <c r="C72" s="134" t="s">
        <v>109</v>
      </c>
      <c r="D72" s="95"/>
      <c r="E72" s="95"/>
      <c r="F72" s="95"/>
      <c r="G72" s="124" t="s">
        <v>35</v>
      </c>
      <c r="H72" s="93"/>
      <c r="I72" s="94" t="str">
        <f t="shared" si="6"/>
        <v/>
      </c>
      <c r="J72" s="117"/>
      <c r="K72" s="94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</row>
    <row r="73" spans="1:92" ht="25.5" x14ac:dyDescent="0.25">
      <c r="A73" s="93">
        <v>60</v>
      </c>
      <c r="B73" s="118" t="s">
        <v>120</v>
      </c>
      <c r="C73" s="134" t="s">
        <v>69</v>
      </c>
      <c r="D73" s="95"/>
      <c r="E73" s="95"/>
      <c r="F73" s="95"/>
      <c r="G73" s="124" t="s">
        <v>35</v>
      </c>
      <c r="H73" s="131"/>
      <c r="I73" s="132" t="str">
        <f t="shared" si="6"/>
        <v/>
      </c>
      <c r="J73" s="117"/>
      <c r="K73" s="132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</row>
    <row r="74" spans="1:92" x14ac:dyDescent="0.25">
      <c r="A74" s="93">
        <v>61</v>
      </c>
      <c r="B74" s="152" t="s">
        <v>119</v>
      </c>
      <c r="C74" s="159" t="s">
        <v>156</v>
      </c>
      <c r="D74" s="95"/>
      <c r="E74" s="95"/>
      <c r="F74" s="95"/>
      <c r="G74" s="124" t="s">
        <v>34</v>
      </c>
      <c r="H74" s="93"/>
      <c r="I74" s="94" t="str">
        <f t="shared" si="6"/>
        <v/>
      </c>
      <c r="J74" s="117"/>
      <c r="K74" s="94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</row>
    <row r="75" spans="1:92" ht="25.5" x14ac:dyDescent="0.25">
      <c r="A75" s="93">
        <f t="shared" si="4"/>
        <v>62</v>
      </c>
      <c r="B75" s="118" t="s">
        <v>120</v>
      </c>
      <c r="C75" s="134" t="s">
        <v>6</v>
      </c>
      <c r="D75" s="95"/>
      <c r="E75" s="95"/>
      <c r="F75" s="95"/>
      <c r="G75" s="124" t="s">
        <v>35</v>
      </c>
      <c r="H75" s="93"/>
      <c r="I75" s="94" t="str">
        <f t="shared" si="6"/>
        <v/>
      </c>
      <c r="J75" s="117"/>
      <c r="K75" s="94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</row>
    <row r="76" spans="1:92" ht="15" customHeight="1" x14ac:dyDescent="0.25">
      <c r="A76" s="93">
        <f t="shared" si="4"/>
        <v>63</v>
      </c>
      <c r="B76" s="152" t="s">
        <v>121</v>
      </c>
      <c r="C76" s="159" t="s">
        <v>68</v>
      </c>
      <c r="D76" s="95"/>
      <c r="E76" s="95"/>
      <c r="F76" s="95"/>
      <c r="G76" s="124" t="s">
        <v>35</v>
      </c>
      <c r="H76" s="93"/>
      <c r="I76" s="94" t="str">
        <f t="shared" ref="I76:I90" si="7">IF(SUM(D76:F76)&gt;1,"Erro - Preencher apenas uma coluna!!!",IF(D76=1,"Adequado",IF(E76=1,"Inadequado",IF(F76=1,"Não se Aplica",""))))</f>
        <v/>
      </c>
      <c r="J76" s="117"/>
      <c r="K76" s="94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</row>
    <row r="77" spans="1:92" ht="25.5" x14ac:dyDescent="0.25">
      <c r="A77" s="93">
        <v>64</v>
      </c>
      <c r="B77" s="152" t="s">
        <v>121</v>
      </c>
      <c r="C77" s="162" t="s">
        <v>8</v>
      </c>
      <c r="D77" s="95"/>
      <c r="E77" s="95"/>
      <c r="F77" s="95"/>
      <c r="G77" s="124" t="s">
        <v>35</v>
      </c>
      <c r="H77" s="93"/>
      <c r="I77" s="94" t="str">
        <f t="shared" si="7"/>
        <v/>
      </c>
      <c r="J77" s="117"/>
      <c r="K77" s="94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</row>
    <row r="78" spans="1:92" ht="30.75" customHeight="1" x14ac:dyDescent="0.2">
      <c r="A78" s="93">
        <f t="shared" si="4"/>
        <v>65</v>
      </c>
      <c r="B78" s="152" t="s">
        <v>121</v>
      </c>
      <c r="C78" s="162" t="s">
        <v>104</v>
      </c>
      <c r="D78" s="95"/>
      <c r="E78" s="95"/>
      <c r="F78" s="95"/>
      <c r="G78" s="124" t="s">
        <v>37</v>
      </c>
      <c r="H78" s="93"/>
      <c r="I78" s="94" t="str">
        <f t="shared" si="7"/>
        <v/>
      </c>
      <c r="J78" s="117"/>
      <c r="K78" s="94"/>
      <c r="L78" s="79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79"/>
    </row>
    <row r="79" spans="1:92" x14ac:dyDescent="0.25">
      <c r="A79" s="93">
        <v>66</v>
      </c>
      <c r="B79" s="152" t="s">
        <v>119</v>
      </c>
      <c r="C79" s="162" t="s">
        <v>106</v>
      </c>
      <c r="D79" s="95"/>
      <c r="E79" s="95"/>
      <c r="F79" s="95"/>
      <c r="G79" s="124" t="s">
        <v>37</v>
      </c>
      <c r="H79" s="93"/>
      <c r="I79" s="94" t="str">
        <f t="shared" si="7"/>
        <v/>
      </c>
      <c r="J79" s="117"/>
      <c r="K79" s="94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</row>
    <row r="80" spans="1:92" ht="25.5" x14ac:dyDescent="0.25">
      <c r="A80" s="93">
        <v>67</v>
      </c>
      <c r="B80" s="152" t="s">
        <v>121</v>
      </c>
      <c r="C80" s="134" t="s">
        <v>108</v>
      </c>
      <c r="D80" s="95"/>
      <c r="E80" s="95"/>
      <c r="F80" s="95"/>
      <c r="G80" s="124" t="s">
        <v>37</v>
      </c>
      <c r="H80" s="93"/>
      <c r="I80" s="94" t="str">
        <f t="shared" si="7"/>
        <v/>
      </c>
      <c r="J80" s="117"/>
      <c r="K80" s="94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</row>
    <row r="81" spans="1:92" ht="25.5" x14ac:dyDescent="0.25">
      <c r="A81" s="93">
        <v>68</v>
      </c>
      <c r="B81" s="152" t="s">
        <v>121</v>
      </c>
      <c r="C81" s="219" t="s">
        <v>157</v>
      </c>
      <c r="D81" s="95"/>
      <c r="E81" s="95"/>
      <c r="F81" s="95"/>
      <c r="G81" s="124" t="s">
        <v>35</v>
      </c>
      <c r="H81" s="93"/>
      <c r="I81" s="94"/>
      <c r="J81" s="117"/>
      <c r="K81" s="94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</row>
    <row r="82" spans="1:92" ht="25.5" x14ac:dyDescent="0.25">
      <c r="A82" s="157">
        <v>69</v>
      </c>
      <c r="B82" s="158" t="s">
        <v>121</v>
      </c>
      <c r="C82" s="219" t="s">
        <v>158</v>
      </c>
      <c r="D82" s="95"/>
      <c r="E82" s="95"/>
      <c r="F82" s="95"/>
      <c r="G82" s="124" t="s">
        <v>37</v>
      </c>
      <c r="H82" s="93"/>
      <c r="I82" s="94"/>
      <c r="J82" s="117"/>
      <c r="K82" s="94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</row>
    <row r="83" spans="1:92" x14ac:dyDescent="0.25">
      <c r="A83" s="157">
        <f>A82+1</f>
        <v>70</v>
      </c>
      <c r="B83" s="158" t="s">
        <v>119</v>
      </c>
      <c r="C83" s="162" t="s">
        <v>148</v>
      </c>
      <c r="D83" s="135"/>
      <c r="E83" s="135"/>
      <c r="F83" s="135"/>
      <c r="G83" s="124" t="s">
        <v>35</v>
      </c>
      <c r="H83" s="93"/>
      <c r="I83" s="94"/>
      <c r="J83" s="117"/>
      <c r="K83" s="94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</row>
    <row r="84" spans="1:92" ht="25.5" x14ac:dyDescent="0.25">
      <c r="A84" s="157">
        <f>A83+1</f>
        <v>71</v>
      </c>
      <c r="B84" s="158" t="s">
        <v>119</v>
      </c>
      <c r="C84" s="162" t="s">
        <v>149</v>
      </c>
      <c r="D84" s="135"/>
      <c r="E84" s="135"/>
      <c r="F84" s="135"/>
      <c r="G84" s="124" t="s">
        <v>34</v>
      </c>
      <c r="H84" s="93"/>
      <c r="I84" s="94"/>
      <c r="J84" s="117"/>
      <c r="K84" s="94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</row>
    <row r="85" spans="1:92" ht="38.25" x14ac:dyDescent="0.25">
      <c r="A85" s="93">
        <v>72</v>
      </c>
      <c r="B85" s="152" t="s">
        <v>119</v>
      </c>
      <c r="C85" s="134" t="s">
        <v>150</v>
      </c>
      <c r="D85" s="95"/>
      <c r="E85" s="95"/>
      <c r="F85" s="95"/>
      <c r="G85" s="124" t="s">
        <v>35</v>
      </c>
      <c r="H85" s="93"/>
      <c r="I85" s="94"/>
      <c r="J85" s="117"/>
      <c r="K85" s="94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</row>
    <row r="86" spans="1:92" ht="38.25" x14ac:dyDescent="0.25">
      <c r="A86" s="93">
        <v>73</v>
      </c>
      <c r="B86" s="152" t="s">
        <v>119</v>
      </c>
      <c r="C86" s="134" t="s">
        <v>151</v>
      </c>
      <c r="D86" s="95"/>
      <c r="E86" s="95"/>
      <c r="F86" s="95"/>
      <c r="G86" s="124" t="s">
        <v>35</v>
      </c>
      <c r="H86" s="93"/>
      <c r="I86" s="94" t="str">
        <f>IF(SUM(D81:F81)&gt;1,"Erro - Preencher apenas uma coluna!!!",IF(D81=1,"Adequado",IF(E81=1,"Inadequado",IF(F81=1,"Não se Aplica",""))))</f>
        <v/>
      </c>
      <c r="J86" s="117"/>
      <c r="K86" s="94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</row>
    <row r="87" spans="1:92" x14ac:dyDescent="0.25">
      <c r="A87" s="215" t="s">
        <v>110</v>
      </c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</row>
    <row r="88" spans="1:92" ht="38.25" x14ac:dyDescent="0.25">
      <c r="A88" s="93">
        <v>74</v>
      </c>
      <c r="B88" s="152" t="s">
        <v>119</v>
      </c>
      <c r="C88" s="162" t="s">
        <v>159</v>
      </c>
      <c r="D88" s="95"/>
      <c r="E88" s="95"/>
      <c r="F88" s="95"/>
      <c r="G88" s="124" t="s">
        <v>35</v>
      </c>
      <c r="H88" s="93"/>
      <c r="I88" s="94" t="str">
        <f t="shared" si="7"/>
        <v/>
      </c>
      <c r="J88" s="117"/>
      <c r="K88" s="94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</row>
    <row r="89" spans="1:92" x14ac:dyDescent="0.2">
      <c r="A89" s="216" t="s">
        <v>124</v>
      </c>
      <c r="B89" s="217"/>
      <c r="C89" s="217"/>
      <c r="D89" s="217"/>
      <c r="E89" s="217"/>
      <c r="F89" s="217"/>
      <c r="G89" s="217"/>
      <c r="H89" s="217"/>
      <c r="I89" s="217"/>
      <c r="J89" s="217"/>
      <c r="K89" s="218"/>
      <c r="L89" s="156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</row>
    <row r="90" spans="1:92" x14ac:dyDescent="0.25">
      <c r="A90" s="93">
        <f>A88+1</f>
        <v>75</v>
      </c>
      <c r="B90" s="152" t="s">
        <v>119</v>
      </c>
      <c r="C90" s="138" t="s">
        <v>77</v>
      </c>
      <c r="D90" s="95"/>
      <c r="E90" s="95"/>
      <c r="F90" s="95"/>
      <c r="G90" s="124" t="s">
        <v>34</v>
      </c>
      <c r="H90" s="93"/>
      <c r="I90" s="94" t="str">
        <f t="shared" si="7"/>
        <v/>
      </c>
      <c r="J90" s="96"/>
      <c r="K90" s="97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</row>
    <row r="91" spans="1:92" x14ac:dyDescent="0.25">
      <c r="A91" s="72"/>
      <c r="B91" s="82"/>
      <c r="C91" s="72"/>
      <c r="D91" s="23"/>
      <c r="E91" s="23"/>
      <c r="F91" s="23"/>
      <c r="G91" s="23"/>
      <c r="H91" s="23"/>
      <c r="I91" s="23"/>
      <c r="J91" s="62"/>
      <c r="K91" s="72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</row>
    <row r="92" spans="1:92" x14ac:dyDescent="0.25">
      <c r="A92" s="72"/>
      <c r="B92" s="82"/>
      <c r="C92" s="72"/>
      <c r="D92" s="23"/>
      <c r="E92" s="23"/>
      <c r="F92" s="23"/>
      <c r="G92" s="23"/>
      <c r="H92" s="23"/>
      <c r="I92" s="23"/>
      <c r="J92" s="62"/>
      <c r="K92" s="72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</row>
    <row r="93" spans="1:92" x14ac:dyDescent="0.25">
      <c r="A93" s="72"/>
      <c r="B93" s="82"/>
      <c r="C93" s="72"/>
      <c r="D93" s="23"/>
      <c r="E93" s="23"/>
      <c r="F93" s="23"/>
      <c r="G93" s="23"/>
      <c r="H93" s="23"/>
      <c r="I93" s="23"/>
      <c r="J93" s="62"/>
      <c r="K93" s="72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</row>
    <row r="94" spans="1:92" x14ac:dyDescent="0.25">
      <c r="A94" s="72"/>
      <c r="B94" s="82"/>
      <c r="C94" s="72"/>
      <c r="D94" s="23"/>
      <c r="E94" s="23"/>
      <c r="F94" s="23"/>
      <c r="G94" s="23"/>
      <c r="H94" s="23"/>
      <c r="I94" s="23"/>
      <c r="J94" s="62"/>
      <c r="K94" s="72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</row>
    <row r="95" spans="1:92" x14ac:dyDescent="0.25">
      <c r="A95" s="72"/>
      <c r="B95" s="82"/>
      <c r="C95" s="72"/>
      <c r="D95" s="23"/>
      <c r="E95" s="23"/>
      <c r="F95" s="23"/>
      <c r="G95" s="23"/>
      <c r="H95" s="23"/>
      <c r="I95" s="23"/>
      <c r="J95" s="62"/>
      <c r="K95" s="72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</row>
    <row r="96" spans="1:92" x14ac:dyDescent="0.25">
      <c r="A96" s="72"/>
      <c r="B96" s="82"/>
      <c r="C96" s="72"/>
      <c r="D96" s="23"/>
      <c r="E96" s="23"/>
      <c r="F96" s="23"/>
      <c r="G96" s="23"/>
      <c r="H96" s="23"/>
      <c r="I96" s="23"/>
      <c r="J96" s="62"/>
      <c r="K96" s="72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</row>
    <row r="97" spans="1:92" x14ac:dyDescent="0.25">
      <c r="A97" s="72"/>
      <c r="B97" s="82"/>
      <c r="C97" s="72"/>
      <c r="D97" s="23"/>
      <c r="E97" s="23"/>
      <c r="F97" s="23"/>
      <c r="G97" s="23"/>
      <c r="H97" s="23"/>
      <c r="I97" s="23"/>
      <c r="J97" s="62"/>
      <c r="K97" s="72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</row>
    <row r="98" spans="1:92" x14ac:dyDescent="0.25">
      <c r="A98" s="72"/>
      <c r="B98" s="82"/>
      <c r="C98" s="72"/>
      <c r="D98" s="23"/>
      <c r="E98" s="23"/>
      <c r="F98" s="23"/>
      <c r="G98" s="23"/>
      <c r="H98" s="23"/>
      <c r="I98" s="23"/>
      <c r="J98" s="62"/>
      <c r="K98" s="72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</row>
    <row r="99" spans="1:92" x14ac:dyDescent="0.25">
      <c r="A99" s="72"/>
      <c r="B99" s="82"/>
      <c r="C99" s="72"/>
      <c r="D99" s="23"/>
      <c r="E99" s="23"/>
      <c r="F99" s="23"/>
      <c r="G99" s="23"/>
      <c r="H99" s="23"/>
      <c r="I99" s="23"/>
      <c r="J99" s="62"/>
      <c r="K99" s="72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</row>
    <row r="100" spans="1:92" x14ac:dyDescent="0.25">
      <c r="A100" s="72"/>
      <c r="B100" s="82"/>
      <c r="C100" s="72"/>
      <c r="D100" s="23"/>
      <c r="E100" s="23"/>
      <c r="F100" s="23"/>
      <c r="G100" s="23"/>
      <c r="H100" s="23"/>
      <c r="I100" s="23"/>
      <c r="J100" s="62"/>
      <c r="K100" s="72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</row>
    <row r="101" spans="1:92" x14ac:dyDescent="0.25">
      <c r="A101" s="72"/>
      <c r="B101" s="82"/>
      <c r="C101" s="72"/>
      <c r="D101" s="23"/>
      <c r="E101" s="23"/>
      <c r="F101" s="23"/>
      <c r="G101" s="23"/>
      <c r="H101" s="23"/>
      <c r="I101" s="23"/>
      <c r="J101" s="62"/>
      <c r="K101" s="72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</row>
    <row r="102" spans="1:92" x14ac:dyDescent="0.25">
      <c r="A102" s="72"/>
      <c r="B102" s="82"/>
      <c r="C102" s="72"/>
      <c r="D102" s="23"/>
      <c r="E102" s="23"/>
      <c r="F102" s="23"/>
      <c r="G102" s="23"/>
      <c r="H102" s="23"/>
      <c r="I102" s="23"/>
      <c r="J102" s="62"/>
      <c r="K102" s="72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</row>
    <row r="103" spans="1:92" x14ac:dyDescent="0.25">
      <c r="A103" s="72"/>
      <c r="B103" s="82"/>
      <c r="C103" s="72"/>
      <c r="D103" s="23"/>
      <c r="E103" s="23"/>
      <c r="F103" s="23"/>
      <c r="G103" s="23"/>
      <c r="H103" s="23"/>
      <c r="I103" s="23"/>
      <c r="J103" s="62"/>
      <c r="K103" s="72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</row>
    <row r="104" spans="1:92" x14ac:dyDescent="0.25">
      <c r="A104" s="72"/>
      <c r="B104" s="82"/>
      <c r="C104" s="72"/>
      <c r="D104" s="23"/>
      <c r="E104" s="23"/>
      <c r="F104" s="23"/>
      <c r="G104" s="23"/>
      <c r="H104" s="23"/>
      <c r="I104" s="23"/>
      <c r="J104" s="62"/>
      <c r="K104" s="72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</row>
    <row r="105" spans="1:92" x14ac:dyDescent="0.25">
      <c r="A105" s="72"/>
      <c r="B105" s="82"/>
      <c r="C105" s="72"/>
      <c r="D105" s="23"/>
      <c r="E105" s="23"/>
      <c r="F105" s="23"/>
      <c r="G105" s="23"/>
      <c r="H105" s="23"/>
      <c r="I105" s="23"/>
      <c r="J105" s="62"/>
      <c r="K105" s="72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</row>
    <row r="106" spans="1:92" x14ac:dyDescent="0.25">
      <c r="A106" s="72"/>
      <c r="B106" s="82"/>
      <c r="C106" s="72"/>
      <c r="D106" s="23"/>
      <c r="E106" s="23"/>
      <c r="F106" s="23"/>
      <c r="G106" s="23"/>
      <c r="H106" s="23"/>
      <c r="I106" s="23"/>
      <c r="J106" s="62"/>
      <c r="K106" s="72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</row>
    <row r="107" spans="1:92" x14ac:dyDescent="0.25">
      <c r="A107" s="72"/>
      <c r="B107" s="82"/>
      <c r="C107" s="72"/>
      <c r="D107" s="23"/>
      <c r="E107" s="23"/>
      <c r="F107" s="23"/>
      <c r="G107" s="23"/>
      <c r="H107" s="23"/>
      <c r="I107" s="23"/>
      <c r="J107" s="62"/>
      <c r="K107" s="72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</row>
    <row r="108" spans="1:92" x14ac:dyDescent="0.25">
      <c r="A108" s="72"/>
      <c r="B108" s="82"/>
      <c r="C108" s="72"/>
      <c r="D108" s="23"/>
      <c r="E108" s="23"/>
      <c r="F108" s="23"/>
      <c r="G108" s="23"/>
      <c r="H108" s="23"/>
      <c r="I108" s="23"/>
      <c r="J108" s="62"/>
      <c r="K108" s="72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</row>
    <row r="109" spans="1:92" x14ac:dyDescent="0.25">
      <c r="A109" s="72"/>
      <c r="B109" s="82"/>
      <c r="C109" s="72"/>
      <c r="D109" s="23"/>
      <c r="E109" s="23"/>
      <c r="F109" s="23"/>
      <c r="G109" s="23"/>
      <c r="H109" s="23"/>
      <c r="I109" s="23"/>
      <c r="J109" s="62"/>
      <c r="K109" s="72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</row>
    <row r="110" spans="1:92" x14ac:dyDescent="0.25">
      <c r="A110" s="72"/>
      <c r="B110" s="82"/>
      <c r="C110" s="72"/>
      <c r="D110" s="23"/>
      <c r="E110" s="23"/>
      <c r="F110" s="23"/>
      <c r="G110" s="23"/>
      <c r="H110" s="23"/>
      <c r="I110" s="23"/>
      <c r="J110" s="62"/>
      <c r="K110" s="72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</row>
    <row r="111" spans="1:92" x14ac:dyDescent="0.25">
      <c r="A111" s="72"/>
      <c r="B111" s="82"/>
      <c r="C111" s="72"/>
      <c r="D111" s="23"/>
      <c r="E111" s="23"/>
      <c r="F111" s="23"/>
      <c r="G111" s="23"/>
      <c r="H111" s="23"/>
      <c r="I111" s="23"/>
      <c r="J111" s="62"/>
      <c r="K111" s="72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</row>
    <row r="112" spans="1:92" x14ac:dyDescent="0.25">
      <c r="A112" s="72"/>
      <c r="B112" s="82"/>
      <c r="C112" s="72"/>
      <c r="D112" s="23"/>
      <c r="E112" s="23"/>
      <c r="F112" s="23"/>
      <c r="G112" s="23"/>
      <c r="H112" s="23"/>
      <c r="I112" s="23"/>
      <c r="J112" s="62"/>
      <c r="K112" s="72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</row>
    <row r="113" spans="1:92" x14ac:dyDescent="0.25">
      <c r="A113" s="72"/>
      <c r="B113" s="82"/>
      <c r="C113" s="72"/>
      <c r="D113" s="23"/>
      <c r="E113" s="23"/>
      <c r="F113" s="23"/>
      <c r="G113" s="23"/>
      <c r="H113" s="23"/>
      <c r="I113" s="23"/>
      <c r="J113" s="62"/>
      <c r="K113" s="72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</row>
    <row r="114" spans="1:92" x14ac:dyDescent="0.25">
      <c r="A114" s="72"/>
      <c r="B114" s="82"/>
      <c r="C114" s="72"/>
      <c r="D114" s="23"/>
      <c r="E114" s="23"/>
      <c r="F114" s="23"/>
      <c r="G114" s="23"/>
      <c r="H114" s="23"/>
      <c r="I114" s="23"/>
      <c r="J114" s="62"/>
      <c r="K114" s="72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</row>
    <row r="115" spans="1:92" x14ac:dyDescent="0.25">
      <c r="A115" s="72"/>
      <c r="B115" s="82"/>
      <c r="C115" s="72"/>
      <c r="D115" s="23"/>
      <c r="E115" s="23"/>
      <c r="F115" s="23"/>
      <c r="G115" s="23"/>
      <c r="H115" s="23"/>
      <c r="I115" s="23"/>
      <c r="J115" s="62"/>
      <c r="K115" s="72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</row>
    <row r="116" spans="1:92" x14ac:dyDescent="0.25">
      <c r="A116" s="72"/>
      <c r="B116" s="82"/>
      <c r="C116" s="72"/>
      <c r="D116" s="23"/>
      <c r="E116" s="23"/>
      <c r="F116" s="23"/>
      <c r="G116" s="23"/>
      <c r="H116" s="23"/>
      <c r="I116" s="23"/>
      <c r="J116" s="62"/>
      <c r="K116" s="72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</row>
    <row r="117" spans="1:92" x14ac:dyDescent="0.25">
      <c r="A117" s="72"/>
      <c r="B117" s="82"/>
      <c r="C117" s="72"/>
      <c r="D117" s="23"/>
      <c r="E117" s="23"/>
      <c r="F117" s="23"/>
      <c r="G117" s="23"/>
      <c r="H117" s="23"/>
      <c r="I117" s="23"/>
      <c r="J117" s="62"/>
      <c r="K117" s="72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</row>
    <row r="118" spans="1:92" x14ac:dyDescent="0.25">
      <c r="A118" s="72"/>
      <c r="B118" s="82"/>
      <c r="C118" s="72"/>
      <c r="D118" s="23"/>
      <c r="E118" s="23"/>
      <c r="F118" s="23"/>
      <c r="G118" s="23"/>
      <c r="H118" s="23"/>
      <c r="I118" s="23"/>
      <c r="J118" s="62"/>
      <c r="K118" s="72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</row>
    <row r="119" spans="1:92" x14ac:dyDescent="0.25">
      <c r="A119" s="72"/>
      <c r="B119" s="82"/>
      <c r="C119" s="72"/>
      <c r="D119" s="23"/>
      <c r="E119" s="23"/>
      <c r="F119" s="23"/>
      <c r="G119" s="23"/>
      <c r="H119" s="23"/>
      <c r="I119" s="23"/>
      <c r="J119" s="62"/>
      <c r="K119" s="72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</row>
    <row r="120" spans="1:92" x14ac:dyDescent="0.25">
      <c r="A120" s="72"/>
      <c r="B120" s="82"/>
      <c r="C120" s="72"/>
      <c r="D120" s="23"/>
      <c r="E120" s="23"/>
      <c r="F120" s="23"/>
      <c r="G120" s="23"/>
      <c r="H120" s="23"/>
      <c r="I120" s="23"/>
      <c r="J120" s="62"/>
      <c r="K120" s="72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</row>
    <row r="121" spans="1:92" x14ac:dyDescent="0.25">
      <c r="A121" s="72"/>
      <c r="B121" s="82"/>
      <c r="C121" s="72"/>
      <c r="D121" s="23"/>
      <c r="E121" s="23"/>
      <c r="F121" s="23"/>
      <c r="G121" s="23"/>
      <c r="H121" s="23"/>
      <c r="I121" s="23"/>
      <c r="J121" s="62"/>
      <c r="K121" s="72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</row>
    <row r="122" spans="1:92" x14ac:dyDescent="0.25">
      <c r="A122" s="72"/>
      <c r="B122" s="82"/>
      <c r="C122" s="72"/>
      <c r="D122" s="23"/>
      <c r="E122" s="23"/>
      <c r="F122" s="23"/>
      <c r="G122" s="23"/>
      <c r="H122" s="23"/>
      <c r="I122" s="23"/>
      <c r="J122" s="62"/>
      <c r="K122" s="72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</row>
    <row r="123" spans="1:92" x14ac:dyDescent="0.25">
      <c r="A123" s="72"/>
      <c r="B123" s="82"/>
      <c r="C123" s="72"/>
      <c r="D123" s="23"/>
      <c r="E123" s="23"/>
      <c r="F123" s="23"/>
      <c r="G123" s="23"/>
      <c r="H123" s="23"/>
      <c r="I123" s="23"/>
      <c r="J123" s="62"/>
      <c r="K123" s="72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</row>
    <row r="124" spans="1:92" x14ac:dyDescent="0.25">
      <c r="A124" s="72"/>
      <c r="B124" s="82"/>
      <c r="C124" s="72"/>
      <c r="D124" s="23"/>
      <c r="E124" s="23"/>
      <c r="F124" s="23"/>
      <c r="G124" s="23"/>
      <c r="H124" s="23"/>
      <c r="I124" s="23"/>
      <c r="J124" s="62"/>
      <c r="K124" s="72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</row>
    <row r="125" spans="1:92" x14ac:dyDescent="0.25">
      <c r="A125" s="72"/>
      <c r="B125" s="82"/>
      <c r="C125" s="72"/>
      <c r="I125" s="23"/>
      <c r="J125" s="62"/>
      <c r="K125" s="72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</row>
    <row r="126" spans="1:92" x14ac:dyDescent="0.25">
      <c r="A126" s="72"/>
      <c r="B126" s="82"/>
      <c r="C126" s="72"/>
      <c r="I126" s="23"/>
      <c r="J126" s="62"/>
      <c r="K126" s="72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</row>
    <row r="127" spans="1:92" x14ac:dyDescent="0.25">
      <c r="A127" s="72"/>
      <c r="B127" s="82"/>
      <c r="C127" s="72"/>
      <c r="I127" s="23"/>
      <c r="J127" s="62"/>
      <c r="K127" s="72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</row>
    <row r="128" spans="1:92" x14ac:dyDescent="0.25">
      <c r="A128" s="72"/>
      <c r="B128" s="82"/>
      <c r="C128" s="72"/>
      <c r="I128" s="23"/>
      <c r="J128" s="62"/>
      <c r="K128" s="72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</row>
    <row r="129" spans="1:92" x14ac:dyDescent="0.25">
      <c r="A129" s="72"/>
      <c r="B129" s="82"/>
      <c r="C129" s="72"/>
      <c r="I129" s="23"/>
      <c r="J129" s="62"/>
      <c r="K129" s="72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</row>
    <row r="130" spans="1:92" x14ac:dyDescent="0.25">
      <c r="A130" s="72"/>
      <c r="B130" s="82"/>
      <c r="C130" s="72"/>
      <c r="I130" s="23"/>
      <c r="J130" s="62"/>
      <c r="K130" s="72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</row>
    <row r="131" spans="1:92" x14ac:dyDescent="0.25">
      <c r="A131" s="72"/>
      <c r="B131" s="82"/>
      <c r="C131" s="72"/>
      <c r="I131" s="23"/>
      <c r="J131" s="62"/>
      <c r="K131" s="72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</row>
    <row r="132" spans="1:92" x14ac:dyDescent="0.25">
      <c r="A132" s="72"/>
      <c r="B132" s="82"/>
      <c r="C132" s="72"/>
      <c r="I132" s="23"/>
      <c r="J132" s="62"/>
      <c r="K132" s="72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</row>
    <row r="133" spans="1:92" x14ac:dyDescent="0.25">
      <c r="A133" s="72"/>
      <c r="B133" s="82"/>
      <c r="C133" s="72"/>
      <c r="I133" s="23"/>
      <c r="J133" s="62"/>
      <c r="K133" s="72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</row>
    <row r="134" spans="1:92" x14ac:dyDescent="0.25">
      <c r="A134" s="72"/>
      <c r="B134" s="82"/>
      <c r="C134" s="72"/>
      <c r="I134" s="23"/>
      <c r="J134" s="62"/>
      <c r="K134" s="72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</row>
    <row r="135" spans="1:92" x14ac:dyDescent="0.25">
      <c r="A135" s="72"/>
      <c r="B135" s="82"/>
      <c r="C135" s="72"/>
      <c r="I135" s="23"/>
      <c r="J135" s="62"/>
      <c r="K135" s="72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</row>
    <row r="136" spans="1:92" x14ac:dyDescent="0.25">
      <c r="A136" s="72"/>
      <c r="B136" s="82"/>
      <c r="C136" s="72"/>
      <c r="I136" s="23"/>
      <c r="J136" s="62"/>
      <c r="K136" s="72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</row>
    <row r="137" spans="1:92" x14ac:dyDescent="0.25">
      <c r="A137" s="72"/>
      <c r="B137" s="82"/>
      <c r="C137" s="72"/>
      <c r="I137" s="23"/>
      <c r="J137" s="62"/>
      <c r="K137" s="72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</row>
    <row r="138" spans="1:92" x14ac:dyDescent="0.25">
      <c r="A138" s="72"/>
      <c r="B138" s="82"/>
      <c r="C138" s="72"/>
      <c r="I138" s="23"/>
      <c r="J138" s="62"/>
      <c r="K138" s="72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</row>
    <row r="139" spans="1:92" x14ac:dyDescent="0.25">
      <c r="A139" s="72"/>
      <c r="B139" s="82"/>
      <c r="C139" s="72"/>
      <c r="I139" s="23"/>
      <c r="J139" s="62"/>
      <c r="K139" s="72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</row>
    <row r="140" spans="1:92" x14ac:dyDescent="0.25">
      <c r="A140" s="72"/>
      <c r="B140" s="82"/>
      <c r="C140" s="72"/>
      <c r="I140" s="23"/>
      <c r="J140" s="62"/>
      <c r="K140" s="72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</row>
    <row r="141" spans="1:92" x14ac:dyDescent="0.25">
      <c r="A141" s="72"/>
      <c r="B141" s="82"/>
      <c r="C141" s="72"/>
      <c r="I141" s="23"/>
      <c r="J141" s="62"/>
      <c r="K141" s="72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</row>
    <row r="142" spans="1:92" x14ac:dyDescent="0.25">
      <c r="A142" s="72"/>
      <c r="B142" s="82"/>
      <c r="C142" s="72"/>
      <c r="I142" s="23"/>
      <c r="J142" s="62"/>
      <c r="K142" s="72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</row>
    <row r="143" spans="1:92" x14ac:dyDescent="0.25">
      <c r="A143" s="72"/>
      <c r="B143" s="82"/>
      <c r="C143" s="72"/>
      <c r="I143" s="23"/>
      <c r="J143" s="62"/>
      <c r="K143" s="72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</row>
    <row r="144" spans="1:92" x14ac:dyDescent="0.25">
      <c r="A144" s="72"/>
      <c r="B144" s="82"/>
      <c r="C144" s="72"/>
      <c r="I144" s="23"/>
      <c r="J144" s="62"/>
      <c r="K144" s="72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</row>
    <row r="145" spans="1:92" x14ac:dyDescent="0.25">
      <c r="A145" s="72"/>
      <c r="B145" s="82"/>
      <c r="C145" s="72"/>
      <c r="I145" s="23"/>
      <c r="J145" s="62"/>
      <c r="K145" s="72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</row>
    <row r="146" spans="1:92" x14ac:dyDescent="0.25">
      <c r="A146" s="72"/>
      <c r="B146" s="82"/>
      <c r="C146" s="72"/>
      <c r="I146" s="23"/>
      <c r="J146" s="62"/>
      <c r="K146" s="72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</row>
    <row r="147" spans="1:92" x14ac:dyDescent="0.25">
      <c r="A147" s="72"/>
      <c r="B147" s="82"/>
      <c r="C147" s="72"/>
      <c r="I147" s="23"/>
      <c r="J147" s="62"/>
      <c r="K147" s="72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</row>
    <row r="148" spans="1:92" x14ac:dyDescent="0.25">
      <c r="A148" s="72"/>
      <c r="B148" s="82"/>
      <c r="C148" s="72"/>
      <c r="I148" s="23"/>
      <c r="J148" s="62"/>
      <c r="K148" s="72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</row>
    <row r="149" spans="1:92" x14ac:dyDescent="0.25">
      <c r="A149" s="72"/>
      <c r="B149" s="82"/>
      <c r="C149" s="72"/>
      <c r="I149" s="23"/>
      <c r="J149" s="62"/>
      <c r="K149" s="72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</row>
    <row r="150" spans="1:92" x14ac:dyDescent="0.25">
      <c r="A150" s="72"/>
      <c r="B150" s="82"/>
      <c r="C150" s="72"/>
      <c r="I150" s="23"/>
      <c r="J150" s="62"/>
      <c r="K150" s="72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</row>
    <row r="151" spans="1:92" x14ac:dyDescent="0.25">
      <c r="A151" s="72"/>
      <c r="B151" s="82"/>
      <c r="C151" s="72"/>
      <c r="I151" s="23"/>
      <c r="J151" s="62"/>
      <c r="K151" s="72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</row>
    <row r="152" spans="1:92" x14ac:dyDescent="0.25">
      <c r="A152" s="72"/>
      <c r="B152" s="82"/>
      <c r="C152" s="72"/>
      <c r="I152" s="23"/>
      <c r="J152" s="62"/>
      <c r="K152" s="72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</row>
    <row r="153" spans="1:92" x14ac:dyDescent="0.25">
      <c r="A153" s="72"/>
      <c r="B153" s="82"/>
      <c r="C153" s="73"/>
      <c r="I153" s="23"/>
      <c r="J153" s="62"/>
      <c r="K153" s="72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</row>
    <row r="154" spans="1:92" x14ac:dyDescent="0.25">
      <c r="A154" s="73"/>
      <c r="B154" s="83"/>
      <c r="C154" s="73"/>
      <c r="I154" s="23"/>
      <c r="J154" s="62"/>
      <c r="K154" s="72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</row>
    <row r="155" spans="1:92" x14ac:dyDescent="0.25">
      <c r="A155" s="73"/>
      <c r="B155" s="83"/>
      <c r="C155" s="73"/>
      <c r="I155" s="23"/>
      <c r="J155" s="62"/>
      <c r="K155" s="72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</row>
    <row r="156" spans="1:92" x14ac:dyDescent="0.25">
      <c r="A156" s="73"/>
      <c r="B156" s="83"/>
      <c r="C156" s="73"/>
      <c r="I156" s="23"/>
      <c r="J156" s="62"/>
      <c r="K156" s="72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</row>
    <row r="157" spans="1:92" x14ac:dyDescent="0.25">
      <c r="A157" s="73"/>
      <c r="B157" s="83"/>
      <c r="C157" s="73"/>
      <c r="I157" s="23"/>
      <c r="J157" s="62"/>
      <c r="K157" s="72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</row>
    <row r="158" spans="1:92" x14ac:dyDescent="0.25">
      <c r="A158" s="73"/>
      <c r="B158" s="83"/>
      <c r="C158" s="73"/>
      <c r="I158" s="23"/>
      <c r="J158" s="62"/>
      <c r="K158" s="72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</row>
    <row r="159" spans="1:92" x14ac:dyDescent="0.25">
      <c r="A159" s="73"/>
      <c r="B159" s="83"/>
      <c r="C159" s="73"/>
      <c r="I159" s="23"/>
      <c r="J159" s="62"/>
      <c r="K159" s="72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</row>
    <row r="160" spans="1:92" x14ac:dyDescent="0.25">
      <c r="A160" s="73"/>
      <c r="B160" s="83"/>
      <c r="C160" s="73"/>
      <c r="I160" s="23"/>
      <c r="J160" s="62"/>
      <c r="K160" s="72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</row>
    <row r="161" spans="1:92" x14ac:dyDescent="0.25">
      <c r="A161" s="73"/>
      <c r="B161" s="83"/>
      <c r="C161" s="73"/>
      <c r="I161" s="23"/>
      <c r="J161" s="62"/>
      <c r="K161" s="72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</row>
    <row r="162" spans="1:92" x14ac:dyDescent="0.25">
      <c r="A162" s="73"/>
      <c r="B162" s="83"/>
      <c r="C162" s="73"/>
      <c r="I162" s="23"/>
      <c r="J162" s="62"/>
      <c r="K162" s="72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</row>
    <row r="163" spans="1:92" x14ac:dyDescent="0.25">
      <c r="A163" s="73"/>
      <c r="B163" s="83"/>
      <c r="C163" s="73"/>
      <c r="I163" s="23"/>
      <c r="J163" s="62"/>
      <c r="K163" s="72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</row>
    <row r="164" spans="1:92" x14ac:dyDescent="0.25">
      <c r="A164" s="73"/>
      <c r="B164" s="83"/>
      <c r="C164" s="73"/>
      <c r="I164" s="23"/>
      <c r="J164" s="62"/>
      <c r="K164" s="72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</row>
    <row r="165" spans="1:92" x14ac:dyDescent="0.25">
      <c r="A165" s="73"/>
      <c r="B165" s="83"/>
      <c r="C165" s="73"/>
      <c r="I165" s="23"/>
      <c r="J165" s="62"/>
      <c r="K165" s="72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</row>
    <row r="166" spans="1:92" x14ac:dyDescent="0.25">
      <c r="A166" s="73"/>
      <c r="B166" s="83"/>
      <c r="C166" s="73"/>
      <c r="I166" s="23"/>
      <c r="J166" s="62"/>
      <c r="K166" s="72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</row>
    <row r="167" spans="1:92" x14ac:dyDescent="0.25">
      <c r="A167" s="73"/>
      <c r="B167" s="83"/>
      <c r="C167" s="73"/>
      <c r="I167" s="23"/>
      <c r="J167" s="62"/>
      <c r="K167" s="72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</row>
    <row r="168" spans="1:92" x14ac:dyDescent="0.25">
      <c r="A168" s="73"/>
      <c r="B168" s="83"/>
      <c r="C168" s="73"/>
      <c r="I168" s="23"/>
      <c r="J168" s="62"/>
      <c r="K168" s="72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</row>
    <row r="169" spans="1:92" x14ac:dyDescent="0.25">
      <c r="A169" s="73"/>
      <c r="B169" s="83"/>
      <c r="C169" s="73"/>
      <c r="I169" s="23"/>
      <c r="J169" s="62"/>
      <c r="K169" s="72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</row>
    <row r="170" spans="1:92" x14ac:dyDescent="0.25">
      <c r="A170" s="73"/>
      <c r="B170" s="83"/>
      <c r="C170" s="73"/>
      <c r="I170" s="23"/>
      <c r="J170" s="62"/>
      <c r="K170" s="72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</row>
    <row r="171" spans="1:92" x14ac:dyDescent="0.25">
      <c r="A171" s="73"/>
      <c r="B171" s="83"/>
      <c r="C171" s="73"/>
      <c r="I171" s="23"/>
      <c r="J171" s="62"/>
      <c r="K171" s="72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</row>
    <row r="172" spans="1:92" x14ac:dyDescent="0.25">
      <c r="A172" s="73"/>
      <c r="B172" s="83"/>
      <c r="C172" s="73"/>
      <c r="I172" s="23"/>
      <c r="J172" s="62"/>
      <c r="K172" s="72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</row>
    <row r="173" spans="1:92" x14ac:dyDescent="0.25">
      <c r="A173" s="73"/>
      <c r="B173" s="83"/>
      <c r="C173" s="73"/>
      <c r="I173" s="23"/>
      <c r="J173" s="62"/>
      <c r="K173" s="72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</row>
    <row r="174" spans="1:92" x14ac:dyDescent="0.25">
      <c r="A174" s="73"/>
      <c r="B174" s="83"/>
      <c r="C174" s="73"/>
      <c r="I174" s="23"/>
      <c r="J174" s="62"/>
      <c r="K174" s="72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</row>
    <row r="175" spans="1:92" x14ac:dyDescent="0.25">
      <c r="A175" s="73"/>
      <c r="B175" s="83"/>
      <c r="C175" s="73"/>
      <c r="I175" s="23"/>
      <c r="J175" s="62"/>
      <c r="K175" s="72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</row>
    <row r="176" spans="1:92" x14ac:dyDescent="0.25">
      <c r="A176" s="73"/>
      <c r="B176" s="83"/>
      <c r="C176" s="73"/>
      <c r="I176" s="23"/>
      <c r="J176" s="62"/>
      <c r="K176" s="72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</row>
    <row r="177" spans="1:92" x14ac:dyDescent="0.25">
      <c r="A177" s="73"/>
      <c r="B177" s="83"/>
      <c r="C177" s="73"/>
      <c r="I177" s="23"/>
      <c r="J177" s="62"/>
      <c r="K177" s="72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</row>
    <row r="178" spans="1:92" x14ac:dyDescent="0.25">
      <c r="A178" s="73"/>
      <c r="B178" s="83"/>
      <c r="C178" s="73"/>
      <c r="I178" s="23"/>
      <c r="J178" s="62"/>
      <c r="K178" s="72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</row>
    <row r="179" spans="1:92" x14ac:dyDescent="0.25">
      <c r="A179" s="73"/>
      <c r="B179" s="83"/>
      <c r="C179" s="73"/>
      <c r="I179" s="23"/>
      <c r="J179" s="62"/>
      <c r="K179" s="72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</row>
    <row r="180" spans="1:92" x14ac:dyDescent="0.25">
      <c r="A180" s="73"/>
      <c r="B180" s="83"/>
      <c r="C180" s="73"/>
      <c r="I180" s="23"/>
      <c r="J180" s="62"/>
      <c r="K180" s="72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</row>
    <row r="181" spans="1:92" x14ac:dyDescent="0.25">
      <c r="A181" s="73"/>
      <c r="B181" s="83"/>
      <c r="C181" s="73"/>
      <c r="I181" s="23"/>
      <c r="J181" s="62"/>
      <c r="K181" s="72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</row>
    <row r="182" spans="1:92" x14ac:dyDescent="0.25">
      <c r="A182" s="73"/>
      <c r="B182" s="83"/>
      <c r="C182" s="73"/>
      <c r="I182" s="23"/>
      <c r="J182" s="62"/>
      <c r="K182" s="72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</row>
    <row r="183" spans="1:92" x14ac:dyDescent="0.25">
      <c r="A183" s="73"/>
      <c r="B183" s="83"/>
      <c r="C183" s="73"/>
      <c r="I183" s="23"/>
      <c r="J183" s="62"/>
      <c r="K183" s="72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</row>
    <row r="184" spans="1:92" x14ac:dyDescent="0.25">
      <c r="A184" s="73"/>
      <c r="B184" s="83"/>
      <c r="C184" s="73"/>
      <c r="I184" s="23"/>
      <c r="J184" s="62"/>
      <c r="K184" s="72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</row>
    <row r="185" spans="1:92" x14ac:dyDescent="0.25">
      <c r="A185" s="73"/>
      <c r="B185" s="83"/>
      <c r="C185" s="73"/>
      <c r="I185" s="23"/>
      <c r="J185" s="62"/>
      <c r="K185" s="72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</row>
    <row r="186" spans="1:92" x14ac:dyDescent="0.25">
      <c r="A186" s="73"/>
      <c r="B186" s="83"/>
      <c r="C186" s="73"/>
      <c r="I186" s="23"/>
      <c r="J186" s="62"/>
      <c r="K186" s="72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</row>
    <row r="187" spans="1:92" x14ac:dyDescent="0.25">
      <c r="A187" s="73"/>
      <c r="B187" s="83"/>
      <c r="C187" s="73"/>
      <c r="I187" s="23"/>
      <c r="J187" s="62"/>
      <c r="K187" s="72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</row>
    <row r="188" spans="1:92" x14ac:dyDescent="0.25">
      <c r="A188" s="73"/>
      <c r="B188" s="83"/>
      <c r="C188" s="73"/>
      <c r="I188" s="23"/>
      <c r="J188" s="62"/>
      <c r="K188" s="72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</row>
    <row r="189" spans="1:92" x14ac:dyDescent="0.25">
      <c r="A189" s="73"/>
      <c r="B189" s="83"/>
      <c r="C189" s="73"/>
      <c r="I189" s="23"/>
      <c r="J189" s="62"/>
      <c r="K189" s="72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</row>
    <row r="190" spans="1:92" x14ac:dyDescent="0.25">
      <c r="A190" s="73"/>
      <c r="B190" s="83"/>
      <c r="C190" s="73"/>
      <c r="I190" s="23"/>
      <c r="J190" s="62"/>
      <c r="K190" s="72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</row>
    <row r="191" spans="1:92" x14ac:dyDescent="0.25">
      <c r="A191" s="73"/>
      <c r="B191" s="83"/>
      <c r="C191" s="73"/>
      <c r="I191" s="23"/>
      <c r="J191" s="62"/>
      <c r="K191" s="72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</row>
    <row r="192" spans="1:92" x14ac:dyDescent="0.25">
      <c r="A192" s="73"/>
      <c r="B192" s="83"/>
      <c r="C192" s="73"/>
      <c r="I192" s="23"/>
      <c r="J192" s="62"/>
      <c r="K192" s="72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</row>
    <row r="193" spans="1:92" x14ac:dyDescent="0.25">
      <c r="A193" s="73"/>
      <c r="B193" s="83"/>
      <c r="C193" s="73"/>
      <c r="I193" s="23"/>
      <c r="J193" s="62"/>
      <c r="K193" s="72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</row>
    <row r="194" spans="1:92" x14ac:dyDescent="0.25">
      <c r="A194" s="73"/>
      <c r="B194" s="83"/>
      <c r="C194" s="73"/>
      <c r="I194" s="23"/>
      <c r="J194" s="62"/>
      <c r="K194" s="72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</row>
    <row r="195" spans="1:92" x14ac:dyDescent="0.25">
      <c r="A195" s="73"/>
      <c r="B195" s="83"/>
      <c r="C195" s="73"/>
      <c r="I195" s="23"/>
      <c r="J195" s="62"/>
      <c r="K195" s="72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</row>
    <row r="196" spans="1:92" x14ac:dyDescent="0.25">
      <c r="A196" s="73"/>
      <c r="B196" s="83"/>
      <c r="C196" s="73"/>
      <c r="I196" s="23"/>
      <c r="J196" s="62"/>
      <c r="K196" s="72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</row>
    <row r="197" spans="1:92" x14ac:dyDescent="0.25">
      <c r="A197" s="73"/>
      <c r="B197" s="83"/>
      <c r="C197" s="73"/>
      <c r="I197" s="23"/>
      <c r="J197" s="62"/>
      <c r="K197" s="72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</row>
    <row r="198" spans="1:92" x14ac:dyDescent="0.25">
      <c r="A198" s="73"/>
      <c r="B198" s="83"/>
      <c r="C198" s="73"/>
      <c r="I198" s="23"/>
      <c r="J198" s="62"/>
      <c r="K198" s="72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</row>
    <row r="199" spans="1:92" x14ac:dyDescent="0.25">
      <c r="A199" s="73"/>
      <c r="B199" s="83"/>
      <c r="C199" s="73"/>
      <c r="I199" s="23"/>
      <c r="J199" s="62"/>
      <c r="K199" s="72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</row>
    <row r="200" spans="1:92" x14ac:dyDescent="0.25">
      <c r="A200" s="73"/>
      <c r="B200" s="83"/>
      <c r="C200" s="73"/>
      <c r="I200" s="23"/>
      <c r="J200" s="62"/>
      <c r="K200" s="72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</row>
    <row r="201" spans="1:92" x14ac:dyDescent="0.25">
      <c r="A201" s="73"/>
      <c r="B201" s="83"/>
      <c r="C201" s="73"/>
      <c r="I201" s="23"/>
      <c r="J201" s="62"/>
      <c r="K201" s="72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</row>
    <row r="202" spans="1:92" x14ac:dyDescent="0.25">
      <c r="A202" s="73"/>
      <c r="B202" s="83"/>
      <c r="C202" s="73"/>
      <c r="I202" s="23"/>
      <c r="J202" s="62"/>
      <c r="K202" s="72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</row>
    <row r="203" spans="1:92" x14ac:dyDescent="0.25">
      <c r="A203" s="73"/>
      <c r="B203" s="83"/>
      <c r="C203" s="73"/>
      <c r="I203" s="23"/>
      <c r="J203" s="62"/>
      <c r="K203" s="72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</row>
    <row r="204" spans="1:92" x14ac:dyDescent="0.25">
      <c r="A204" s="73"/>
      <c r="B204" s="83"/>
      <c r="C204" s="73"/>
      <c r="I204" s="23"/>
      <c r="J204" s="62"/>
      <c r="K204" s="72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</row>
    <row r="205" spans="1:92" x14ac:dyDescent="0.25">
      <c r="A205" s="73"/>
      <c r="B205" s="83"/>
      <c r="C205" s="73"/>
      <c r="I205" s="23"/>
      <c r="J205" s="62"/>
      <c r="K205" s="72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</row>
    <row r="206" spans="1:92" x14ac:dyDescent="0.25">
      <c r="A206" s="73"/>
      <c r="B206" s="83"/>
      <c r="C206" s="73"/>
      <c r="I206" s="23"/>
      <c r="J206" s="62"/>
      <c r="K206" s="72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</row>
    <row r="207" spans="1:92" x14ac:dyDescent="0.25">
      <c r="A207" s="73"/>
      <c r="B207" s="83"/>
      <c r="C207" s="73"/>
      <c r="I207" s="23"/>
      <c r="J207" s="62"/>
      <c r="K207" s="72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</row>
    <row r="208" spans="1:92" x14ac:dyDescent="0.25">
      <c r="A208" s="73"/>
      <c r="B208" s="83"/>
      <c r="C208" s="73"/>
      <c r="I208" s="23"/>
      <c r="J208" s="62"/>
      <c r="K208" s="72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</row>
    <row r="209" spans="1:92" x14ac:dyDescent="0.25">
      <c r="A209" s="73"/>
      <c r="B209" s="83"/>
      <c r="C209" s="73"/>
      <c r="I209" s="23"/>
      <c r="J209" s="62"/>
      <c r="K209" s="72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</row>
    <row r="210" spans="1:92" x14ac:dyDescent="0.25">
      <c r="A210" s="73"/>
      <c r="B210" s="83"/>
      <c r="C210" s="73"/>
      <c r="I210" s="23"/>
      <c r="J210" s="62"/>
      <c r="K210" s="72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</row>
    <row r="211" spans="1:92" x14ac:dyDescent="0.25">
      <c r="A211" s="73"/>
      <c r="B211" s="83"/>
      <c r="C211" s="73"/>
      <c r="I211" s="23"/>
      <c r="J211" s="62"/>
      <c r="K211" s="72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</row>
    <row r="212" spans="1:92" x14ac:dyDescent="0.25">
      <c r="A212" s="73"/>
      <c r="B212" s="83"/>
      <c r="C212" s="73"/>
      <c r="I212" s="23"/>
      <c r="J212" s="62"/>
      <c r="K212" s="72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</row>
    <row r="213" spans="1:92" x14ac:dyDescent="0.25">
      <c r="A213" s="73"/>
      <c r="B213" s="83"/>
      <c r="C213" s="73"/>
      <c r="I213" s="23"/>
      <c r="J213" s="62"/>
      <c r="K213" s="72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</row>
    <row r="214" spans="1:92" x14ac:dyDescent="0.25">
      <c r="A214" s="73"/>
      <c r="B214" s="83"/>
      <c r="C214" s="73"/>
      <c r="I214" s="23"/>
      <c r="J214" s="62"/>
      <c r="K214" s="72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</row>
    <row r="215" spans="1:92" x14ac:dyDescent="0.25">
      <c r="A215" s="73"/>
      <c r="B215" s="83"/>
      <c r="C215" s="73"/>
      <c r="I215" s="23"/>
      <c r="J215" s="62"/>
      <c r="K215" s="72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</row>
    <row r="216" spans="1:92" x14ac:dyDescent="0.25">
      <c r="A216" s="73"/>
      <c r="B216" s="83"/>
      <c r="C216" s="73"/>
      <c r="I216" s="23"/>
      <c r="J216" s="62"/>
      <c r="K216" s="72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</row>
    <row r="217" spans="1:92" x14ac:dyDescent="0.25">
      <c r="A217" s="73"/>
      <c r="B217" s="83"/>
      <c r="C217" s="73"/>
      <c r="I217" s="23"/>
      <c r="J217" s="62"/>
      <c r="K217" s="72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</row>
    <row r="218" spans="1:92" x14ac:dyDescent="0.25">
      <c r="A218" s="73"/>
      <c r="B218" s="83"/>
      <c r="C218" s="73"/>
      <c r="I218" s="23"/>
      <c r="J218" s="62"/>
      <c r="K218" s="72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</row>
    <row r="219" spans="1:92" x14ac:dyDescent="0.25">
      <c r="A219" s="73"/>
      <c r="B219" s="83"/>
      <c r="C219" s="73"/>
      <c r="I219" s="23"/>
      <c r="J219" s="62"/>
      <c r="K219" s="72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</row>
    <row r="220" spans="1:92" x14ac:dyDescent="0.25">
      <c r="A220" s="73"/>
      <c r="B220" s="83"/>
      <c r="C220" s="73"/>
      <c r="I220" s="23"/>
      <c r="J220" s="62"/>
      <c r="K220" s="72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</row>
    <row r="221" spans="1:92" x14ac:dyDescent="0.25">
      <c r="A221" s="73"/>
      <c r="B221" s="83"/>
      <c r="C221" s="73"/>
      <c r="I221" s="23"/>
      <c r="J221" s="62"/>
      <c r="K221" s="72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</row>
    <row r="222" spans="1:92" x14ac:dyDescent="0.25">
      <c r="A222" s="73"/>
      <c r="B222" s="83"/>
      <c r="C222" s="73"/>
      <c r="I222" s="23"/>
      <c r="J222" s="62"/>
      <c r="K222" s="72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</row>
    <row r="223" spans="1:92" x14ac:dyDescent="0.25">
      <c r="A223" s="73"/>
      <c r="B223" s="83"/>
      <c r="C223" s="73"/>
      <c r="I223" s="23"/>
      <c r="J223" s="62"/>
      <c r="K223" s="72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</row>
    <row r="224" spans="1:92" x14ac:dyDescent="0.25">
      <c r="A224" s="73"/>
      <c r="B224" s="83"/>
      <c r="C224" s="73"/>
      <c r="I224" s="23"/>
      <c r="J224" s="62"/>
      <c r="K224" s="72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</row>
    <row r="225" spans="1:92" x14ac:dyDescent="0.25">
      <c r="A225" s="73"/>
      <c r="B225" s="83"/>
      <c r="C225" s="73"/>
      <c r="I225" s="23"/>
      <c r="J225" s="62"/>
      <c r="K225" s="72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</row>
    <row r="226" spans="1:92" x14ac:dyDescent="0.25">
      <c r="A226" s="73"/>
      <c r="B226" s="83"/>
      <c r="C226" s="73"/>
      <c r="I226" s="23"/>
      <c r="J226" s="62"/>
      <c r="K226" s="72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</row>
    <row r="227" spans="1:92" x14ac:dyDescent="0.25">
      <c r="A227" s="73"/>
      <c r="B227" s="83"/>
      <c r="C227" s="73"/>
      <c r="I227" s="23"/>
      <c r="J227" s="62"/>
      <c r="K227" s="72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</row>
    <row r="228" spans="1:92" x14ac:dyDescent="0.25">
      <c r="A228" s="73"/>
      <c r="B228" s="83"/>
      <c r="C228" s="73"/>
      <c r="I228" s="23"/>
      <c r="J228" s="62"/>
      <c r="K228" s="72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</row>
    <row r="229" spans="1:92" x14ac:dyDescent="0.25">
      <c r="A229" s="73"/>
      <c r="B229" s="83"/>
      <c r="C229" s="73"/>
      <c r="I229" s="23"/>
      <c r="J229" s="62"/>
      <c r="K229" s="72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</row>
    <row r="230" spans="1:92" x14ac:dyDescent="0.25">
      <c r="A230" s="73"/>
      <c r="B230" s="83"/>
      <c r="C230" s="73"/>
      <c r="I230" s="23"/>
      <c r="J230" s="62"/>
      <c r="K230" s="72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</row>
    <row r="231" spans="1:92" x14ac:dyDescent="0.25">
      <c r="A231" s="73"/>
      <c r="B231" s="83"/>
      <c r="C231" s="73"/>
      <c r="I231" s="23"/>
      <c r="J231" s="62"/>
      <c r="K231" s="72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</row>
    <row r="232" spans="1:92" x14ac:dyDescent="0.25">
      <c r="A232" s="73"/>
      <c r="B232" s="83"/>
      <c r="C232" s="73"/>
      <c r="I232" s="23"/>
      <c r="J232" s="62"/>
      <c r="K232" s="72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</row>
    <row r="233" spans="1:92" x14ac:dyDescent="0.25">
      <c r="A233" s="73"/>
      <c r="B233" s="83"/>
      <c r="C233" s="73"/>
      <c r="I233" s="23"/>
      <c r="J233" s="62"/>
      <c r="K233" s="72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</row>
    <row r="234" spans="1:92" x14ac:dyDescent="0.25">
      <c r="A234" s="73"/>
      <c r="B234" s="83"/>
      <c r="C234" s="73"/>
      <c r="I234" s="23"/>
      <c r="J234" s="62"/>
      <c r="K234" s="72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</row>
    <row r="235" spans="1:92" x14ac:dyDescent="0.25">
      <c r="A235" s="73"/>
      <c r="B235" s="83"/>
      <c r="C235" s="73"/>
      <c r="I235" s="23"/>
      <c r="J235" s="62"/>
      <c r="K235" s="72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</row>
    <row r="236" spans="1:92" x14ac:dyDescent="0.25">
      <c r="A236" s="73"/>
      <c r="B236" s="83"/>
      <c r="C236" s="73"/>
      <c r="I236" s="23"/>
      <c r="J236" s="62"/>
      <c r="K236" s="72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</row>
    <row r="237" spans="1:92" x14ac:dyDescent="0.25">
      <c r="A237" s="73"/>
      <c r="B237" s="83"/>
      <c r="C237" s="73"/>
      <c r="I237" s="23"/>
      <c r="J237" s="62"/>
      <c r="K237" s="72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</row>
    <row r="238" spans="1:92" x14ac:dyDescent="0.25">
      <c r="A238" s="73"/>
      <c r="B238" s="83"/>
      <c r="C238" s="73"/>
      <c r="I238" s="23"/>
      <c r="J238" s="62"/>
      <c r="K238" s="72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</row>
    <row r="239" spans="1:92" x14ac:dyDescent="0.25">
      <c r="A239" s="73"/>
      <c r="B239" s="83"/>
      <c r="C239" s="73"/>
      <c r="I239" s="23"/>
      <c r="J239" s="62"/>
      <c r="K239" s="72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</row>
    <row r="240" spans="1:92" x14ac:dyDescent="0.25">
      <c r="A240" s="73"/>
      <c r="B240" s="83"/>
      <c r="C240" s="73"/>
      <c r="I240" s="23"/>
      <c r="J240" s="62"/>
      <c r="K240" s="72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</row>
    <row r="241" spans="1:92" x14ac:dyDescent="0.25">
      <c r="A241" s="73"/>
      <c r="B241" s="83"/>
      <c r="C241" s="73"/>
      <c r="I241" s="23"/>
      <c r="J241" s="62"/>
      <c r="K241" s="72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</row>
    <row r="242" spans="1:92" x14ac:dyDescent="0.25">
      <c r="A242" s="73"/>
      <c r="B242" s="83"/>
      <c r="C242" s="73"/>
      <c r="I242" s="23"/>
      <c r="J242" s="62"/>
      <c r="K242" s="72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</row>
    <row r="243" spans="1:92" x14ac:dyDescent="0.25">
      <c r="A243" s="73"/>
      <c r="B243" s="83"/>
      <c r="C243" s="73"/>
      <c r="I243" s="23"/>
      <c r="J243" s="62"/>
      <c r="K243" s="72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</row>
    <row r="244" spans="1:92" x14ac:dyDescent="0.25">
      <c r="A244" s="73"/>
      <c r="B244" s="83"/>
      <c r="C244" s="73"/>
      <c r="I244" s="23"/>
      <c r="J244" s="62"/>
      <c r="K244" s="72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</row>
    <row r="245" spans="1:92" x14ac:dyDescent="0.25">
      <c r="A245" s="73"/>
      <c r="B245" s="83"/>
      <c r="C245" s="73"/>
      <c r="I245" s="23"/>
      <c r="J245" s="62"/>
      <c r="K245" s="72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</row>
    <row r="246" spans="1:92" x14ac:dyDescent="0.25">
      <c r="A246" s="73"/>
      <c r="B246" s="83"/>
      <c r="C246" s="73"/>
      <c r="I246" s="23"/>
      <c r="J246" s="62"/>
      <c r="K246" s="72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</row>
    <row r="247" spans="1:92" x14ac:dyDescent="0.25">
      <c r="A247" s="73"/>
      <c r="B247" s="83"/>
      <c r="C247" s="73"/>
      <c r="I247" s="23"/>
      <c r="J247" s="62"/>
      <c r="K247" s="72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</row>
    <row r="248" spans="1:92" x14ac:dyDescent="0.25">
      <c r="A248" s="73"/>
      <c r="B248" s="83"/>
      <c r="C248" s="73"/>
      <c r="I248" s="23"/>
      <c r="J248" s="62"/>
      <c r="K248" s="72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</row>
    <row r="249" spans="1:92" x14ac:dyDescent="0.25">
      <c r="A249" s="73"/>
      <c r="B249" s="83"/>
      <c r="C249" s="73"/>
      <c r="I249" s="23"/>
      <c r="J249" s="62"/>
      <c r="K249" s="72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</row>
    <row r="250" spans="1:92" x14ac:dyDescent="0.25">
      <c r="A250" s="73"/>
      <c r="B250" s="83"/>
      <c r="C250" s="73"/>
      <c r="I250" s="23"/>
      <c r="J250" s="62"/>
      <c r="K250" s="72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</row>
    <row r="251" spans="1:92" x14ac:dyDescent="0.25">
      <c r="A251" s="73"/>
      <c r="B251" s="83"/>
      <c r="C251" s="73"/>
      <c r="I251" s="23"/>
      <c r="J251" s="62"/>
      <c r="K251" s="72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</row>
    <row r="252" spans="1:92" x14ac:dyDescent="0.25">
      <c r="A252" s="73"/>
      <c r="B252" s="83"/>
      <c r="C252" s="73"/>
      <c r="I252" s="23"/>
      <c r="J252" s="62"/>
      <c r="K252" s="72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  <c r="CC252" s="79"/>
      <c r="CD252" s="79"/>
      <c r="CE252" s="79"/>
      <c r="CF252" s="79"/>
      <c r="CG252" s="79"/>
      <c r="CH252" s="79"/>
      <c r="CI252" s="79"/>
      <c r="CJ252" s="79"/>
      <c r="CK252" s="79"/>
      <c r="CL252" s="79"/>
      <c r="CM252" s="79"/>
      <c r="CN252" s="79"/>
    </row>
    <row r="253" spans="1:92" x14ac:dyDescent="0.25">
      <c r="A253" s="73"/>
      <c r="B253" s="83"/>
      <c r="C253" s="73"/>
      <c r="I253" s="23"/>
      <c r="J253" s="62"/>
      <c r="K253" s="72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  <c r="CC253" s="79"/>
      <c r="CD253" s="79"/>
      <c r="CE253" s="79"/>
      <c r="CF253" s="79"/>
      <c r="CG253" s="79"/>
      <c r="CH253" s="79"/>
      <c r="CI253" s="79"/>
      <c r="CJ253" s="79"/>
      <c r="CK253" s="79"/>
      <c r="CL253" s="79"/>
      <c r="CM253" s="79"/>
      <c r="CN253" s="79"/>
    </row>
    <row r="254" spans="1:92" x14ac:dyDescent="0.25">
      <c r="A254" s="73"/>
      <c r="B254" s="83"/>
      <c r="C254" s="73"/>
      <c r="I254" s="23"/>
      <c r="J254" s="62"/>
      <c r="K254" s="72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  <c r="CC254" s="79"/>
      <c r="CD254" s="79"/>
      <c r="CE254" s="79"/>
      <c r="CF254" s="79"/>
      <c r="CG254" s="79"/>
      <c r="CH254" s="79"/>
      <c r="CI254" s="79"/>
      <c r="CJ254" s="79"/>
      <c r="CK254" s="79"/>
      <c r="CL254" s="79"/>
      <c r="CM254" s="79"/>
      <c r="CN254" s="79"/>
    </row>
    <row r="255" spans="1:92" x14ac:dyDescent="0.25">
      <c r="A255" s="73"/>
      <c r="B255" s="83"/>
      <c r="C255" s="73"/>
      <c r="I255" s="23"/>
      <c r="J255" s="62"/>
      <c r="K255" s="72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  <c r="CC255" s="79"/>
      <c r="CD255" s="79"/>
      <c r="CE255" s="79"/>
      <c r="CF255" s="79"/>
      <c r="CG255" s="79"/>
      <c r="CH255" s="79"/>
      <c r="CI255" s="79"/>
      <c r="CJ255" s="79"/>
      <c r="CK255" s="79"/>
      <c r="CL255" s="79"/>
      <c r="CM255" s="79"/>
      <c r="CN255" s="79"/>
    </row>
    <row r="256" spans="1:92" x14ac:dyDescent="0.25">
      <c r="A256" s="73"/>
      <c r="B256" s="83"/>
      <c r="C256" s="73"/>
      <c r="I256" s="23"/>
      <c r="J256" s="62"/>
      <c r="K256" s="72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  <c r="CC256" s="79"/>
      <c r="CD256" s="79"/>
      <c r="CE256" s="79"/>
      <c r="CF256" s="79"/>
      <c r="CG256" s="79"/>
      <c r="CH256" s="79"/>
      <c r="CI256" s="79"/>
      <c r="CJ256" s="79"/>
      <c r="CK256" s="79"/>
      <c r="CL256" s="79"/>
      <c r="CM256" s="79"/>
      <c r="CN256" s="79"/>
    </row>
    <row r="257" spans="1:92" x14ac:dyDescent="0.25">
      <c r="A257" s="73"/>
      <c r="B257" s="83"/>
      <c r="C257" s="73"/>
      <c r="I257" s="23"/>
      <c r="J257" s="62"/>
      <c r="K257" s="72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</row>
    <row r="258" spans="1:92" x14ac:dyDescent="0.25">
      <c r="A258" s="73"/>
      <c r="B258" s="83"/>
      <c r="C258" s="73"/>
      <c r="I258" s="23"/>
      <c r="J258" s="62"/>
      <c r="K258" s="72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</row>
    <row r="259" spans="1:92" x14ac:dyDescent="0.25">
      <c r="A259" s="73"/>
      <c r="B259" s="83"/>
      <c r="C259" s="73"/>
      <c r="I259" s="23"/>
      <c r="J259" s="62"/>
      <c r="K259" s="72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</row>
    <row r="260" spans="1:92" x14ac:dyDescent="0.25">
      <c r="A260" s="73"/>
      <c r="B260" s="83"/>
      <c r="C260" s="73"/>
      <c r="I260" s="23"/>
      <c r="J260" s="62"/>
      <c r="K260" s="72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</row>
    <row r="261" spans="1:92" x14ac:dyDescent="0.25">
      <c r="A261" s="73"/>
      <c r="B261" s="83"/>
      <c r="C261" s="73"/>
      <c r="I261" s="23"/>
      <c r="J261" s="62"/>
      <c r="K261" s="72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  <c r="BW261" s="79"/>
      <c r="BX261" s="79"/>
      <c r="BY261" s="79"/>
      <c r="BZ261" s="79"/>
      <c r="CA261" s="79"/>
      <c r="CB261" s="79"/>
      <c r="CC261" s="79"/>
      <c r="CD261" s="79"/>
      <c r="CE261" s="79"/>
      <c r="CF261" s="79"/>
      <c r="CG261" s="79"/>
      <c r="CH261" s="79"/>
      <c r="CI261" s="79"/>
      <c r="CJ261" s="79"/>
      <c r="CK261" s="79"/>
      <c r="CL261" s="79"/>
      <c r="CM261" s="79"/>
      <c r="CN261" s="79"/>
    </row>
    <row r="262" spans="1:92" x14ac:dyDescent="0.25">
      <c r="A262" s="73"/>
      <c r="B262" s="83"/>
      <c r="C262" s="73"/>
      <c r="I262" s="23"/>
      <c r="J262" s="62"/>
      <c r="K262" s="72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79"/>
      <c r="BR262" s="79"/>
      <c r="BS262" s="79"/>
      <c r="BT262" s="79"/>
      <c r="BU262" s="79"/>
      <c r="BV262" s="79"/>
      <c r="BW262" s="79"/>
      <c r="BX262" s="79"/>
      <c r="BY262" s="79"/>
      <c r="BZ262" s="79"/>
      <c r="CA262" s="79"/>
      <c r="CB262" s="79"/>
      <c r="CC262" s="79"/>
      <c r="CD262" s="79"/>
      <c r="CE262" s="79"/>
      <c r="CF262" s="79"/>
      <c r="CG262" s="79"/>
      <c r="CH262" s="79"/>
      <c r="CI262" s="79"/>
      <c r="CJ262" s="79"/>
      <c r="CK262" s="79"/>
      <c r="CL262" s="79"/>
      <c r="CM262" s="79"/>
      <c r="CN262" s="79"/>
    </row>
    <row r="263" spans="1:92" x14ac:dyDescent="0.25">
      <c r="A263" s="73"/>
      <c r="B263" s="83"/>
      <c r="C263" s="73"/>
      <c r="I263" s="23"/>
      <c r="J263" s="62"/>
      <c r="K263" s="72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79"/>
      <c r="BR263" s="79"/>
      <c r="BS263" s="79"/>
      <c r="BT263" s="79"/>
      <c r="BU263" s="79"/>
      <c r="BV263" s="79"/>
      <c r="BW263" s="79"/>
      <c r="BX263" s="79"/>
      <c r="BY263" s="79"/>
      <c r="BZ263" s="79"/>
      <c r="CA263" s="79"/>
      <c r="CB263" s="79"/>
      <c r="CC263" s="79"/>
      <c r="CD263" s="79"/>
      <c r="CE263" s="79"/>
      <c r="CF263" s="79"/>
      <c r="CG263" s="79"/>
      <c r="CH263" s="79"/>
      <c r="CI263" s="79"/>
      <c r="CJ263" s="79"/>
      <c r="CK263" s="79"/>
      <c r="CL263" s="79"/>
      <c r="CM263" s="79"/>
      <c r="CN263" s="79"/>
    </row>
    <row r="264" spans="1:92" x14ac:dyDescent="0.25">
      <c r="A264" s="73"/>
      <c r="B264" s="83"/>
      <c r="C264" s="73"/>
      <c r="I264" s="23"/>
      <c r="J264" s="62"/>
      <c r="K264" s="72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  <c r="BW264" s="79"/>
      <c r="BX264" s="79"/>
      <c r="BY264" s="79"/>
      <c r="BZ264" s="79"/>
      <c r="CA264" s="79"/>
      <c r="CB264" s="79"/>
      <c r="CC264" s="79"/>
      <c r="CD264" s="79"/>
      <c r="CE264" s="79"/>
      <c r="CF264" s="79"/>
      <c r="CG264" s="79"/>
      <c r="CH264" s="79"/>
      <c r="CI264" s="79"/>
      <c r="CJ264" s="79"/>
      <c r="CK264" s="79"/>
      <c r="CL264" s="79"/>
      <c r="CM264" s="79"/>
      <c r="CN264" s="79"/>
    </row>
    <row r="265" spans="1:92" x14ac:dyDescent="0.25">
      <c r="A265" s="73"/>
      <c r="B265" s="83"/>
      <c r="C265" s="73"/>
      <c r="I265" s="23"/>
      <c r="J265" s="62"/>
      <c r="K265" s="72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  <c r="BW265" s="79"/>
      <c r="BX265" s="79"/>
      <c r="BY265" s="79"/>
      <c r="BZ265" s="79"/>
      <c r="CA265" s="79"/>
      <c r="CB265" s="79"/>
      <c r="CC265" s="79"/>
      <c r="CD265" s="79"/>
      <c r="CE265" s="79"/>
      <c r="CF265" s="79"/>
      <c r="CG265" s="79"/>
      <c r="CH265" s="79"/>
      <c r="CI265" s="79"/>
      <c r="CJ265" s="79"/>
      <c r="CK265" s="79"/>
      <c r="CL265" s="79"/>
      <c r="CM265" s="79"/>
      <c r="CN265" s="79"/>
    </row>
    <row r="266" spans="1:92" x14ac:dyDescent="0.25">
      <c r="A266" s="73"/>
      <c r="B266" s="83"/>
      <c r="C266" s="73"/>
      <c r="I266" s="23"/>
      <c r="J266" s="62"/>
      <c r="K266" s="72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  <c r="AV266" s="79"/>
      <c r="AW266" s="79"/>
      <c r="AX266" s="79"/>
      <c r="AY266" s="79"/>
      <c r="AZ266" s="79"/>
      <c r="BA266" s="79"/>
      <c r="BB266" s="79"/>
      <c r="BC266" s="79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O266" s="79"/>
      <c r="BP266" s="79"/>
      <c r="BQ266" s="79"/>
      <c r="BR266" s="79"/>
      <c r="BS266" s="79"/>
      <c r="BT266" s="79"/>
      <c r="BU266" s="79"/>
      <c r="BV266" s="79"/>
      <c r="BW266" s="79"/>
      <c r="BX266" s="79"/>
      <c r="BY266" s="79"/>
      <c r="BZ266" s="79"/>
      <c r="CA266" s="79"/>
      <c r="CB266" s="79"/>
      <c r="CC266" s="79"/>
      <c r="CD266" s="79"/>
      <c r="CE266" s="79"/>
      <c r="CF266" s="79"/>
      <c r="CG266" s="79"/>
      <c r="CH266" s="79"/>
      <c r="CI266" s="79"/>
      <c r="CJ266" s="79"/>
      <c r="CK266" s="79"/>
      <c r="CL266" s="79"/>
      <c r="CM266" s="79"/>
      <c r="CN266" s="79"/>
    </row>
    <row r="267" spans="1:92" x14ac:dyDescent="0.25">
      <c r="A267" s="73"/>
      <c r="B267" s="83"/>
      <c r="C267" s="73"/>
      <c r="I267" s="23"/>
      <c r="J267" s="62"/>
      <c r="K267" s="72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  <c r="AV267" s="79"/>
      <c r="AW267" s="79"/>
      <c r="AX267" s="79"/>
      <c r="AY267" s="79"/>
      <c r="AZ267" s="79"/>
      <c r="BA267" s="79"/>
      <c r="BB267" s="79"/>
      <c r="BC267" s="79"/>
      <c r="BD267" s="79"/>
      <c r="BE267" s="79"/>
      <c r="BF267" s="79"/>
      <c r="BG267" s="79"/>
      <c r="BH267" s="79"/>
      <c r="BI267" s="79"/>
      <c r="BJ267" s="79"/>
      <c r="BK267" s="79"/>
      <c r="BL267" s="79"/>
      <c r="BM267" s="79"/>
      <c r="BN267" s="79"/>
      <c r="BO267" s="79"/>
      <c r="BP267" s="79"/>
      <c r="BQ267" s="79"/>
      <c r="BR267" s="79"/>
      <c r="BS267" s="79"/>
      <c r="BT267" s="79"/>
      <c r="BU267" s="79"/>
      <c r="BV267" s="79"/>
      <c r="BW267" s="79"/>
      <c r="BX267" s="79"/>
      <c r="BY267" s="79"/>
      <c r="BZ267" s="79"/>
      <c r="CA267" s="79"/>
      <c r="CB267" s="79"/>
      <c r="CC267" s="79"/>
      <c r="CD267" s="79"/>
      <c r="CE267" s="79"/>
      <c r="CF267" s="79"/>
      <c r="CG267" s="79"/>
      <c r="CH267" s="79"/>
      <c r="CI267" s="79"/>
      <c r="CJ267" s="79"/>
      <c r="CK267" s="79"/>
      <c r="CL267" s="79"/>
      <c r="CM267" s="79"/>
      <c r="CN267" s="79"/>
    </row>
    <row r="268" spans="1:92" x14ac:dyDescent="0.25">
      <c r="A268" s="73"/>
      <c r="B268" s="83"/>
      <c r="C268" s="73"/>
      <c r="I268" s="23"/>
      <c r="J268" s="62"/>
      <c r="K268" s="72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  <c r="BW268" s="79"/>
      <c r="BX268" s="79"/>
      <c r="BY268" s="79"/>
      <c r="BZ268" s="79"/>
      <c r="CA268" s="79"/>
      <c r="CB268" s="79"/>
      <c r="CC268" s="79"/>
      <c r="CD268" s="79"/>
      <c r="CE268" s="79"/>
      <c r="CF268" s="79"/>
      <c r="CG268" s="79"/>
      <c r="CH268" s="79"/>
      <c r="CI268" s="79"/>
      <c r="CJ268" s="79"/>
      <c r="CK268" s="79"/>
      <c r="CL268" s="79"/>
      <c r="CM268" s="79"/>
      <c r="CN268" s="79"/>
    </row>
    <row r="269" spans="1:92" x14ac:dyDescent="0.25">
      <c r="A269" s="73"/>
      <c r="B269" s="83"/>
      <c r="C269" s="73"/>
      <c r="I269" s="23"/>
      <c r="J269" s="62"/>
      <c r="K269" s="72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A269" s="79"/>
      <c r="BB269" s="79"/>
      <c r="BC269" s="79"/>
      <c r="BD269" s="79"/>
      <c r="BE269" s="79"/>
      <c r="BF269" s="79"/>
      <c r="BG269" s="79"/>
      <c r="BH269" s="79"/>
      <c r="BI269" s="79"/>
      <c r="BJ269" s="79"/>
      <c r="BK269" s="79"/>
      <c r="BL269" s="79"/>
      <c r="BM269" s="79"/>
      <c r="BN269" s="79"/>
      <c r="BO269" s="79"/>
      <c r="BP269" s="79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  <c r="CC269" s="79"/>
      <c r="CD269" s="79"/>
      <c r="CE269" s="79"/>
      <c r="CF269" s="79"/>
      <c r="CG269" s="79"/>
      <c r="CH269" s="79"/>
      <c r="CI269" s="79"/>
      <c r="CJ269" s="79"/>
      <c r="CK269" s="79"/>
      <c r="CL269" s="79"/>
      <c r="CM269" s="79"/>
      <c r="CN269" s="79"/>
    </row>
    <row r="270" spans="1:92" x14ac:dyDescent="0.25">
      <c r="A270" s="73"/>
      <c r="B270" s="83"/>
      <c r="C270" s="73"/>
      <c r="I270" s="23"/>
      <c r="J270" s="62"/>
      <c r="K270" s="72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79"/>
      <c r="CE270" s="79"/>
      <c r="CF270" s="79"/>
      <c r="CG270" s="79"/>
      <c r="CH270" s="79"/>
      <c r="CI270" s="79"/>
      <c r="CJ270" s="79"/>
      <c r="CK270" s="79"/>
      <c r="CL270" s="79"/>
      <c r="CM270" s="79"/>
      <c r="CN270" s="79"/>
    </row>
    <row r="271" spans="1:92" x14ac:dyDescent="0.25">
      <c r="A271" s="73"/>
      <c r="B271" s="83"/>
      <c r="C271" s="73"/>
      <c r="I271" s="23"/>
      <c r="J271" s="62"/>
      <c r="K271" s="72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  <c r="AV271" s="79"/>
      <c r="AW271" s="79"/>
      <c r="AX271" s="79"/>
      <c r="AY271" s="79"/>
      <c r="AZ271" s="79"/>
      <c r="BA271" s="79"/>
      <c r="BB271" s="79"/>
      <c r="BC271" s="79"/>
      <c r="BD271" s="79"/>
      <c r="BE271" s="79"/>
      <c r="BF271" s="79"/>
      <c r="BG271" s="79"/>
      <c r="BH271" s="79"/>
      <c r="BI271" s="79"/>
      <c r="BJ271" s="79"/>
      <c r="BK271" s="79"/>
      <c r="BL271" s="79"/>
      <c r="BM271" s="79"/>
      <c r="BN271" s="79"/>
      <c r="BO271" s="79"/>
      <c r="BP271" s="79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  <c r="CC271" s="79"/>
      <c r="CD271" s="79"/>
      <c r="CE271" s="79"/>
      <c r="CF271" s="79"/>
      <c r="CG271" s="79"/>
      <c r="CH271" s="79"/>
      <c r="CI271" s="79"/>
      <c r="CJ271" s="79"/>
      <c r="CK271" s="79"/>
      <c r="CL271" s="79"/>
      <c r="CM271" s="79"/>
      <c r="CN271" s="79"/>
    </row>
    <row r="272" spans="1:92" x14ac:dyDescent="0.25">
      <c r="A272" s="73"/>
      <c r="B272" s="83"/>
      <c r="C272" s="73"/>
      <c r="I272" s="23"/>
      <c r="J272" s="62"/>
      <c r="K272" s="72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  <c r="AV272" s="79"/>
      <c r="AW272" s="79"/>
      <c r="AX272" s="79"/>
      <c r="AY272" s="79"/>
      <c r="AZ272" s="79"/>
      <c r="BA272" s="79"/>
      <c r="BB272" s="79"/>
      <c r="BC272" s="79"/>
      <c r="BD272" s="79"/>
      <c r="BE272" s="79"/>
      <c r="BF272" s="79"/>
      <c r="BG272" s="79"/>
      <c r="BH272" s="79"/>
      <c r="BI272" s="79"/>
      <c r="BJ272" s="79"/>
      <c r="BK272" s="79"/>
      <c r="BL272" s="79"/>
      <c r="BM272" s="79"/>
      <c r="BN272" s="79"/>
      <c r="BO272" s="79"/>
      <c r="BP272" s="79"/>
      <c r="BQ272" s="79"/>
      <c r="BR272" s="79"/>
      <c r="BS272" s="79"/>
      <c r="BT272" s="79"/>
      <c r="BU272" s="79"/>
      <c r="BV272" s="79"/>
      <c r="BW272" s="79"/>
      <c r="BX272" s="79"/>
      <c r="BY272" s="79"/>
      <c r="BZ272" s="79"/>
      <c r="CA272" s="79"/>
      <c r="CB272" s="79"/>
      <c r="CC272" s="79"/>
      <c r="CD272" s="79"/>
      <c r="CE272" s="79"/>
      <c r="CF272" s="79"/>
      <c r="CG272" s="79"/>
      <c r="CH272" s="79"/>
      <c r="CI272" s="79"/>
      <c r="CJ272" s="79"/>
      <c r="CK272" s="79"/>
      <c r="CL272" s="79"/>
      <c r="CM272" s="79"/>
      <c r="CN272" s="79"/>
    </row>
    <row r="273" spans="1:92" x14ac:dyDescent="0.25">
      <c r="A273" s="73"/>
      <c r="B273" s="83"/>
      <c r="C273" s="73"/>
      <c r="I273" s="23"/>
      <c r="J273" s="62"/>
      <c r="K273" s="72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  <c r="AV273" s="79"/>
      <c r="AW273" s="79"/>
      <c r="AX273" s="79"/>
      <c r="AY273" s="79"/>
      <c r="AZ273" s="79"/>
      <c r="BA273" s="79"/>
      <c r="BB273" s="79"/>
      <c r="BC273" s="79"/>
      <c r="BD273" s="79"/>
      <c r="BE273" s="79"/>
      <c r="BF273" s="79"/>
      <c r="BG273" s="79"/>
      <c r="BH273" s="79"/>
      <c r="BI273" s="79"/>
      <c r="BJ273" s="79"/>
      <c r="BK273" s="79"/>
      <c r="BL273" s="79"/>
      <c r="BM273" s="79"/>
      <c r="BN273" s="79"/>
      <c r="BO273" s="79"/>
      <c r="BP273" s="79"/>
      <c r="BQ273" s="79"/>
      <c r="BR273" s="79"/>
      <c r="BS273" s="79"/>
      <c r="BT273" s="79"/>
      <c r="BU273" s="79"/>
      <c r="BV273" s="79"/>
      <c r="BW273" s="79"/>
      <c r="BX273" s="79"/>
      <c r="BY273" s="79"/>
      <c r="BZ273" s="79"/>
      <c r="CA273" s="79"/>
      <c r="CB273" s="79"/>
      <c r="CC273" s="79"/>
      <c r="CD273" s="79"/>
      <c r="CE273" s="79"/>
      <c r="CF273" s="79"/>
      <c r="CG273" s="79"/>
      <c r="CH273" s="79"/>
      <c r="CI273" s="79"/>
      <c r="CJ273" s="79"/>
      <c r="CK273" s="79"/>
      <c r="CL273" s="79"/>
      <c r="CM273" s="79"/>
      <c r="CN273" s="79"/>
    </row>
    <row r="274" spans="1:92" x14ac:dyDescent="0.25">
      <c r="A274" s="73"/>
      <c r="B274" s="83"/>
      <c r="C274" s="73"/>
      <c r="I274" s="23"/>
      <c r="J274" s="62"/>
      <c r="K274" s="72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  <c r="AV274" s="79"/>
      <c r="AW274" s="79"/>
      <c r="AX274" s="79"/>
      <c r="AY274" s="79"/>
      <c r="AZ274" s="79"/>
      <c r="BA274" s="79"/>
      <c r="BB274" s="79"/>
      <c r="BC274" s="79"/>
      <c r="BD274" s="79"/>
      <c r="BE274" s="79"/>
      <c r="BF274" s="79"/>
      <c r="BG274" s="79"/>
      <c r="BH274" s="79"/>
      <c r="BI274" s="79"/>
      <c r="BJ274" s="79"/>
      <c r="BK274" s="79"/>
      <c r="BL274" s="79"/>
      <c r="BM274" s="79"/>
      <c r="BN274" s="79"/>
      <c r="BO274" s="79"/>
      <c r="BP274" s="79"/>
      <c r="BQ274" s="79"/>
      <c r="BR274" s="79"/>
      <c r="BS274" s="79"/>
      <c r="BT274" s="79"/>
      <c r="BU274" s="79"/>
      <c r="BV274" s="79"/>
      <c r="BW274" s="79"/>
      <c r="BX274" s="79"/>
      <c r="BY274" s="79"/>
      <c r="BZ274" s="79"/>
      <c r="CA274" s="79"/>
      <c r="CB274" s="79"/>
      <c r="CC274" s="79"/>
      <c r="CD274" s="79"/>
      <c r="CE274" s="79"/>
      <c r="CF274" s="79"/>
      <c r="CG274" s="79"/>
      <c r="CH274" s="79"/>
      <c r="CI274" s="79"/>
      <c r="CJ274" s="79"/>
      <c r="CK274" s="79"/>
      <c r="CL274" s="79"/>
      <c r="CM274" s="79"/>
      <c r="CN274" s="79"/>
    </row>
    <row r="275" spans="1:92" x14ac:dyDescent="0.25">
      <c r="A275" s="73"/>
      <c r="B275" s="83"/>
      <c r="C275" s="73"/>
      <c r="I275" s="23"/>
      <c r="J275" s="62"/>
      <c r="K275" s="72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  <c r="AV275" s="79"/>
      <c r="AW275" s="79"/>
      <c r="AX275" s="79"/>
      <c r="AY275" s="79"/>
      <c r="AZ275" s="79"/>
      <c r="BA275" s="79"/>
      <c r="BB275" s="79"/>
      <c r="BC275" s="79"/>
      <c r="BD275" s="79"/>
      <c r="BE275" s="79"/>
      <c r="BF275" s="79"/>
      <c r="BG275" s="79"/>
      <c r="BH275" s="79"/>
      <c r="BI275" s="79"/>
      <c r="BJ275" s="79"/>
      <c r="BK275" s="79"/>
      <c r="BL275" s="79"/>
      <c r="BM275" s="79"/>
      <c r="BN275" s="79"/>
      <c r="BO275" s="79"/>
      <c r="BP275" s="79"/>
      <c r="BQ275" s="79"/>
      <c r="BR275" s="79"/>
      <c r="BS275" s="79"/>
      <c r="BT275" s="79"/>
      <c r="BU275" s="79"/>
      <c r="BV275" s="79"/>
      <c r="BW275" s="79"/>
      <c r="BX275" s="79"/>
      <c r="BY275" s="79"/>
      <c r="BZ275" s="79"/>
      <c r="CA275" s="79"/>
      <c r="CB275" s="79"/>
      <c r="CC275" s="79"/>
      <c r="CD275" s="79"/>
      <c r="CE275" s="79"/>
      <c r="CF275" s="79"/>
      <c r="CG275" s="79"/>
      <c r="CH275" s="79"/>
      <c r="CI275" s="79"/>
      <c r="CJ275" s="79"/>
      <c r="CK275" s="79"/>
      <c r="CL275" s="79"/>
      <c r="CM275" s="79"/>
      <c r="CN275" s="79"/>
    </row>
    <row r="276" spans="1:92" x14ac:dyDescent="0.25">
      <c r="A276" s="73"/>
      <c r="B276" s="83"/>
      <c r="C276" s="73"/>
      <c r="I276" s="23"/>
      <c r="J276" s="62"/>
      <c r="K276" s="72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  <c r="CC276" s="79"/>
      <c r="CD276" s="79"/>
      <c r="CE276" s="79"/>
      <c r="CF276" s="79"/>
      <c r="CG276" s="79"/>
      <c r="CH276" s="79"/>
      <c r="CI276" s="79"/>
      <c r="CJ276" s="79"/>
      <c r="CK276" s="79"/>
      <c r="CL276" s="79"/>
      <c r="CM276" s="79"/>
      <c r="CN276" s="79"/>
    </row>
    <row r="277" spans="1:92" x14ac:dyDescent="0.25">
      <c r="A277" s="73"/>
      <c r="B277" s="83"/>
      <c r="C277" s="73"/>
      <c r="I277" s="23"/>
      <c r="J277" s="62"/>
      <c r="K277" s="72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  <c r="AV277" s="79"/>
      <c r="AW277" s="79"/>
      <c r="AX277" s="79"/>
      <c r="AY277" s="79"/>
      <c r="AZ277" s="79"/>
      <c r="BA277" s="79"/>
      <c r="BB277" s="79"/>
      <c r="BC277" s="79"/>
      <c r="BD277" s="79"/>
      <c r="BE277" s="79"/>
      <c r="BF277" s="79"/>
      <c r="BG277" s="79"/>
      <c r="BH277" s="79"/>
      <c r="BI277" s="79"/>
      <c r="BJ277" s="79"/>
      <c r="BK277" s="79"/>
      <c r="BL277" s="79"/>
      <c r="BM277" s="79"/>
      <c r="BN277" s="79"/>
      <c r="BO277" s="79"/>
      <c r="BP277" s="79"/>
      <c r="BQ277" s="79"/>
      <c r="BR277" s="79"/>
      <c r="BS277" s="79"/>
      <c r="BT277" s="79"/>
      <c r="BU277" s="79"/>
      <c r="BV277" s="79"/>
      <c r="BW277" s="79"/>
      <c r="BX277" s="79"/>
      <c r="BY277" s="79"/>
      <c r="BZ277" s="79"/>
      <c r="CA277" s="79"/>
      <c r="CB277" s="79"/>
      <c r="CC277" s="79"/>
      <c r="CD277" s="79"/>
      <c r="CE277" s="79"/>
      <c r="CF277" s="79"/>
      <c r="CG277" s="79"/>
      <c r="CH277" s="79"/>
      <c r="CI277" s="79"/>
      <c r="CJ277" s="79"/>
      <c r="CK277" s="79"/>
      <c r="CL277" s="79"/>
      <c r="CM277" s="79"/>
      <c r="CN277" s="79"/>
    </row>
    <row r="278" spans="1:92" x14ac:dyDescent="0.25">
      <c r="A278" s="73"/>
      <c r="B278" s="83"/>
      <c r="C278" s="73"/>
      <c r="I278" s="23"/>
      <c r="J278" s="62"/>
      <c r="K278" s="72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  <c r="AV278" s="79"/>
      <c r="AW278" s="79"/>
      <c r="AX278" s="79"/>
      <c r="AY278" s="79"/>
      <c r="AZ278" s="79"/>
      <c r="BA278" s="79"/>
      <c r="BB278" s="79"/>
      <c r="BC278" s="79"/>
      <c r="BD278" s="79"/>
      <c r="BE278" s="79"/>
      <c r="BF278" s="79"/>
      <c r="BG278" s="79"/>
      <c r="BH278" s="79"/>
      <c r="BI278" s="79"/>
      <c r="BJ278" s="79"/>
      <c r="BK278" s="79"/>
      <c r="BL278" s="79"/>
      <c r="BM278" s="79"/>
      <c r="BN278" s="79"/>
      <c r="BO278" s="79"/>
      <c r="BP278" s="79"/>
      <c r="BQ278" s="79"/>
      <c r="BR278" s="79"/>
      <c r="BS278" s="79"/>
      <c r="BT278" s="79"/>
      <c r="BU278" s="79"/>
      <c r="BV278" s="79"/>
      <c r="BW278" s="79"/>
      <c r="BX278" s="79"/>
      <c r="BY278" s="79"/>
      <c r="BZ278" s="79"/>
      <c r="CA278" s="79"/>
      <c r="CB278" s="79"/>
      <c r="CC278" s="79"/>
      <c r="CD278" s="79"/>
      <c r="CE278" s="79"/>
      <c r="CF278" s="79"/>
      <c r="CG278" s="79"/>
      <c r="CH278" s="79"/>
      <c r="CI278" s="79"/>
      <c r="CJ278" s="79"/>
      <c r="CK278" s="79"/>
      <c r="CL278" s="79"/>
      <c r="CM278" s="79"/>
      <c r="CN278" s="79"/>
    </row>
    <row r="279" spans="1:92" x14ac:dyDescent="0.25">
      <c r="A279" s="73"/>
      <c r="B279" s="83"/>
      <c r="C279" s="73"/>
      <c r="I279" s="23"/>
      <c r="J279" s="62"/>
      <c r="K279" s="72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  <c r="AV279" s="79"/>
      <c r="AW279" s="79"/>
      <c r="AX279" s="79"/>
      <c r="AY279" s="79"/>
      <c r="AZ279" s="79"/>
      <c r="BA279" s="79"/>
      <c r="BB279" s="79"/>
      <c r="BC279" s="79"/>
      <c r="BD279" s="79"/>
      <c r="BE279" s="79"/>
      <c r="BF279" s="79"/>
      <c r="BG279" s="79"/>
      <c r="BH279" s="79"/>
      <c r="BI279" s="79"/>
      <c r="BJ279" s="79"/>
      <c r="BK279" s="79"/>
      <c r="BL279" s="79"/>
      <c r="BM279" s="79"/>
      <c r="BN279" s="79"/>
      <c r="BO279" s="79"/>
      <c r="BP279" s="79"/>
      <c r="BQ279" s="79"/>
      <c r="BR279" s="79"/>
      <c r="BS279" s="79"/>
      <c r="BT279" s="79"/>
      <c r="BU279" s="79"/>
      <c r="BV279" s="79"/>
      <c r="BW279" s="79"/>
      <c r="BX279" s="79"/>
      <c r="BY279" s="79"/>
      <c r="BZ279" s="79"/>
      <c r="CA279" s="79"/>
      <c r="CB279" s="79"/>
      <c r="CC279" s="79"/>
      <c r="CD279" s="79"/>
      <c r="CE279" s="79"/>
      <c r="CF279" s="79"/>
      <c r="CG279" s="79"/>
      <c r="CH279" s="79"/>
      <c r="CI279" s="79"/>
      <c r="CJ279" s="79"/>
      <c r="CK279" s="79"/>
      <c r="CL279" s="79"/>
      <c r="CM279" s="79"/>
      <c r="CN279" s="79"/>
    </row>
    <row r="280" spans="1:92" x14ac:dyDescent="0.25">
      <c r="A280" s="73"/>
      <c r="B280" s="83"/>
      <c r="C280" s="73"/>
      <c r="I280" s="23"/>
      <c r="J280" s="62"/>
      <c r="K280" s="72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  <c r="AV280" s="79"/>
      <c r="AW280" s="79"/>
      <c r="AX280" s="79"/>
      <c r="AY280" s="79"/>
      <c r="AZ280" s="79"/>
      <c r="BA280" s="79"/>
      <c r="BB280" s="79"/>
      <c r="BC280" s="79"/>
      <c r="BD280" s="79"/>
      <c r="BE280" s="79"/>
      <c r="BF280" s="79"/>
      <c r="BG280" s="79"/>
      <c r="BH280" s="79"/>
      <c r="BI280" s="79"/>
      <c r="BJ280" s="79"/>
      <c r="BK280" s="79"/>
      <c r="BL280" s="79"/>
      <c r="BM280" s="79"/>
      <c r="BN280" s="79"/>
      <c r="BO280" s="79"/>
      <c r="BP280" s="79"/>
      <c r="BQ280" s="79"/>
      <c r="BR280" s="79"/>
      <c r="BS280" s="79"/>
      <c r="BT280" s="79"/>
      <c r="BU280" s="79"/>
      <c r="BV280" s="79"/>
      <c r="BW280" s="79"/>
      <c r="BX280" s="79"/>
      <c r="BY280" s="79"/>
      <c r="BZ280" s="79"/>
      <c r="CA280" s="79"/>
      <c r="CB280" s="79"/>
      <c r="CC280" s="79"/>
      <c r="CD280" s="79"/>
      <c r="CE280" s="79"/>
      <c r="CF280" s="79"/>
      <c r="CG280" s="79"/>
      <c r="CH280" s="79"/>
      <c r="CI280" s="79"/>
      <c r="CJ280" s="79"/>
      <c r="CK280" s="79"/>
      <c r="CL280" s="79"/>
      <c r="CM280" s="79"/>
      <c r="CN280" s="79"/>
    </row>
    <row r="281" spans="1:92" x14ac:dyDescent="0.25">
      <c r="A281" s="73"/>
      <c r="B281" s="83"/>
      <c r="C281" s="73"/>
      <c r="I281" s="23"/>
      <c r="J281" s="62"/>
      <c r="K281" s="72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  <c r="AV281" s="79"/>
      <c r="AW281" s="79"/>
      <c r="AX281" s="79"/>
      <c r="AY281" s="79"/>
      <c r="AZ281" s="79"/>
      <c r="BA281" s="79"/>
      <c r="BB281" s="79"/>
      <c r="BC281" s="79"/>
      <c r="BD281" s="79"/>
      <c r="BE281" s="79"/>
      <c r="BF281" s="79"/>
      <c r="BG281" s="79"/>
      <c r="BH281" s="79"/>
      <c r="BI281" s="79"/>
      <c r="BJ281" s="79"/>
      <c r="BK281" s="79"/>
      <c r="BL281" s="79"/>
      <c r="BM281" s="79"/>
      <c r="BN281" s="79"/>
      <c r="BO281" s="79"/>
      <c r="BP281" s="79"/>
      <c r="BQ281" s="79"/>
      <c r="BR281" s="79"/>
      <c r="BS281" s="79"/>
      <c r="BT281" s="79"/>
      <c r="BU281" s="79"/>
      <c r="BV281" s="79"/>
      <c r="BW281" s="79"/>
      <c r="BX281" s="79"/>
      <c r="BY281" s="79"/>
      <c r="BZ281" s="79"/>
      <c r="CA281" s="79"/>
      <c r="CB281" s="79"/>
      <c r="CC281" s="79"/>
      <c r="CD281" s="79"/>
      <c r="CE281" s="79"/>
      <c r="CF281" s="79"/>
      <c r="CG281" s="79"/>
      <c r="CH281" s="79"/>
      <c r="CI281" s="79"/>
      <c r="CJ281" s="79"/>
      <c r="CK281" s="79"/>
      <c r="CL281" s="79"/>
      <c r="CM281" s="79"/>
      <c r="CN281" s="79"/>
    </row>
    <row r="282" spans="1:92" x14ac:dyDescent="0.25">
      <c r="A282" s="73"/>
      <c r="B282" s="83"/>
      <c r="C282" s="73"/>
      <c r="I282" s="23"/>
      <c r="J282" s="62"/>
      <c r="K282" s="72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  <c r="AV282" s="79"/>
      <c r="AW282" s="79"/>
      <c r="AX282" s="79"/>
      <c r="AY282" s="79"/>
      <c r="AZ282" s="79"/>
      <c r="BA282" s="79"/>
      <c r="BB282" s="79"/>
      <c r="BC282" s="79"/>
      <c r="BD282" s="79"/>
      <c r="BE282" s="79"/>
      <c r="BF282" s="79"/>
      <c r="BG282" s="79"/>
      <c r="BH282" s="79"/>
      <c r="BI282" s="79"/>
      <c r="BJ282" s="79"/>
      <c r="BK282" s="79"/>
      <c r="BL282" s="79"/>
      <c r="BM282" s="79"/>
      <c r="BN282" s="79"/>
      <c r="BO282" s="79"/>
      <c r="BP282" s="79"/>
      <c r="BQ282" s="79"/>
      <c r="BR282" s="79"/>
      <c r="BS282" s="79"/>
      <c r="BT282" s="79"/>
      <c r="BU282" s="79"/>
      <c r="BV282" s="79"/>
      <c r="BW282" s="79"/>
      <c r="BX282" s="79"/>
      <c r="BY282" s="79"/>
      <c r="BZ282" s="79"/>
      <c r="CA282" s="79"/>
      <c r="CB282" s="79"/>
      <c r="CC282" s="79"/>
      <c r="CD282" s="79"/>
      <c r="CE282" s="79"/>
      <c r="CF282" s="79"/>
      <c r="CG282" s="79"/>
      <c r="CH282" s="79"/>
      <c r="CI282" s="79"/>
      <c r="CJ282" s="79"/>
      <c r="CK282" s="79"/>
      <c r="CL282" s="79"/>
      <c r="CM282" s="79"/>
      <c r="CN282" s="79"/>
    </row>
    <row r="283" spans="1:92" x14ac:dyDescent="0.25">
      <c r="A283" s="73"/>
      <c r="B283" s="83"/>
      <c r="C283" s="73"/>
      <c r="I283" s="23"/>
      <c r="J283" s="62"/>
      <c r="K283" s="72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  <c r="AV283" s="79"/>
      <c r="AW283" s="79"/>
      <c r="AX283" s="79"/>
      <c r="AY283" s="79"/>
      <c r="AZ283" s="79"/>
      <c r="BA283" s="79"/>
      <c r="BB283" s="79"/>
      <c r="BC283" s="79"/>
      <c r="BD283" s="79"/>
      <c r="BE283" s="79"/>
      <c r="BF283" s="79"/>
      <c r="BG283" s="79"/>
      <c r="BH283" s="79"/>
      <c r="BI283" s="79"/>
      <c r="BJ283" s="79"/>
      <c r="BK283" s="79"/>
      <c r="BL283" s="79"/>
      <c r="BM283" s="79"/>
      <c r="BN283" s="79"/>
      <c r="BO283" s="79"/>
      <c r="BP283" s="79"/>
      <c r="BQ283" s="79"/>
      <c r="BR283" s="79"/>
      <c r="BS283" s="79"/>
      <c r="BT283" s="79"/>
      <c r="BU283" s="79"/>
      <c r="BV283" s="79"/>
      <c r="BW283" s="79"/>
      <c r="BX283" s="79"/>
      <c r="BY283" s="79"/>
      <c r="BZ283" s="79"/>
      <c r="CA283" s="79"/>
      <c r="CB283" s="79"/>
      <c r="CC283" s="79"/>
      <c r="CD283" s="79"/>
      <c r="CE283" s="79"/>
      <c r="CF283" s="79"/>
      <c r="CG283" s="79"/>
      <c r="CH283" s="79"/>
      <c r="CI283" s="79"/>
      <c r="CJ283" s="79"/>
      <c r="CK283" s="79"/>
      <c r="CL283" s="79"/>
      <c r="CM283" s="79"/>
      <c r="CN283" s="79"/>
    </row>
    <row r="284" spans="1:92" x14ac:dyDescent="0.25">
      <c r="A284" s="73"/>
      <c r="B284" s="83"/>
      <c r="C284" s="73"/>
      <c r="I284" s="23"/>
      <c r="J284" s="62"/>
      <c r="K284" s="72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  <c r="AV284" s="79"/>
      <c r="AW284" s="79"/>
      <c r="AX284" s="79"/>
      <c r="AY284" s="79"/>
      <c r="AZ284" s="79"/>
      <c r="BA284" s="79"/>
      <c r="BB284" s="79"/>
      <c r="BC284" s="79"/>
      <c r="BD284" s="79"/>
      <c r="BE284" s="79"/>
      <c r="BF284" s="79"/>
      <c r="BG284" s="79"/>
      <c r="BH284" s="79"/>
      <c r="BI284" s="79"/>
      <c r="BJ284" s="79"/>
      <c r="BK284" s="79"/>
      <c r="BL284" s="79"/>
      <c r="BM284" s="79"/>
      <c r="BN284" s="79"/>
      <c r="BO284" s="79"/>
      <c r="BP284" s="79"/>
      <c r="BQ284" s="79"/>
      <c r="BR284" s="79"/>
      <c r="BS284" s="79"/>
      <c r="BT284" s="79"/>
      <c r="BU284" s="79"/>
      <c r="BV284" s="79"/>
      <c r="BW284" s="79"/>
      <c r="BX284" s="79"/>
      <c r="BY284" s="79"/>
      <c r="BZ284" s="79"/>
      <c r="CA284" s="79"/>
      <c r="CB284" s="79"/>
      <c r="CC284" s="79"/>
      <c r="CD284" s="79"/>
      <c r="CE284" s="79"/>
      <c r="CF284" s="79"/>
      <c r="CG284" s="79"/>
      <c r="CH284" s="79"/>
      <c r="CI284" s="79"/>
      <c r="CJ284" s="79"/>
      <c r="CK284" s="79"/>
      <c r="CL284" s="79"/>
      <c r="CM284" s="79"/>
      <c r="CN284" s="79"/>
    </row>
    <row r="285" spans="1:92" x14ac:dyDescent="0.25">
      <c r="A285" s="73"/>
      <c r="B285" s="83"/>
      <c r="C285" s="73"/>
      <c r="I285" s="23"/>
      <c r="J285" s="62"/>
      <c r="K285" s="72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  <c r="AV285" s="79"/>
      <c r="AW285" s="79"/>
      <c r="AX285" s="79"/>
      <c r="AY285" s="79"/>
      <c r="AZ285" s="79"/>
      <c r="BA285" s="79"/>
      <c r="BB285" s="79"/>
      <c r="BC285" s="79"/>
      <c r="BD285" s="79"/>
      <c r="BE285" s="79"/>
      <c r="BF285" s="79"/>
      <c r="BG285" s="79"/>
      <c r="BH285" s="79"/>
      <c r="BI285" s="79"/>
      <c r="BJ285" s="79"/>
      <c r="BK285" s="79"/>
      <c r="BL285" s="79"/>
      <c r="BM285" s="79"/>
      <c r="BN285" s="79"/>
      <c r="BO285" s="79"/>
      <c r="BP285" s="79"/>
      <c r="BQ285" s="79"/>
      <c r="BR285" s="79"/>
      <c r="BS285" s="79"/>
      <c r="BT285" s="79"/>
      <c r="BU285" s="79"/>
      <c r="BV285" s="79"/>
      <c r="BW285" s="79"/>
      <c r="BX285" s="79"/>
      <c r="BY285" s="79"/>
      <c r="BZ285" s="79"/>
      <c r="CA285" s="79"/>
      <c r="CB285" s="79"/>
      <c r="CC285" s="79"/>
      <c r="CD285" s="79"/>
      <c r="CE285" s="79"/>
      <c r="CF285" s="79"/>
      <c r="CG285" s="79"/>
      <c r="CH285" s="79"/>
      <c r="CI285" s="79"/>
      <c r="CJ285" s="79"/>
      <c r="CK285" s="79"/>
      <c r="CL285" s="79"/>
      <c r="CM285" s="79"/>
      <c r="CN285" s="79"/>
    </row>
    <row r="286" spans="1:92" x14ac:dyDescent="0.25">
      <c r="A286" s="73"/>
      <c r="B286" s="83"/>
      <c r="C286" s="73"/>
      <c r="I286" s="23"/>
      <c r="J286" s="62"/>
      <c r="K286" s="72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  <c r="AV286" s="79"/>
      <c r="AW286" s="79"/>
      <c r="AX286" s="79"/>
      <c r="AY286" s="79"/>
      <c r="AZ286" s="79"/>
      <c r="BA286" s="79"/>
      <c r="BB286" s="79"/>
      <c r="BC286" s="79"/>
      <c r="BD286" s="79"/>
      <c r="BE286" s="79"/>
      <c r="BF286" s="79"/>
      <c r="BG286" s="79"/>
      <c r="BH286" s="79"/>
      <c r="BI286" s="79"/>
      <c r="BJ286" s="79"/>
      <c r="BK286" s="79"/>
      <c r="BL286" s="79"/>
      <c r="BM286" s="79"/>
      <c r="BN286" s="79"/>
      <c r="BO286" s="79"/>
      <c r="BP286" s="79"/>
      <c r="BQ286" s="79"/>
      <c r="BR286" s="79"/>
      <c r="BS286" s="79"/>
      <c r="BT286" s="79"/>
      <c r="BU286" s="79"/>
      <c r="BV286" s="79"/>
      <c r="BW286" s="79"/>
      <c r="BX286" s="79"/>
      <c r="BY286" s="79"/>
      <c r="BZ286" s="79"/>
      <c r="CA286" s="79"/>
      <c r="CB286" s="79"/>
      <c r="CC286" s="79"/>
      <c r="CD286" s="79"/>
      <c r="CE286" s="79"/>
      <c r="CF286" s="79"/>
      <c r="CG286" s="79"/>
      <c r="CH286" s="79"/>
      <c r="CI286" s="79"/>
      <c r="CJ286" s="79"/>
      <c r="CK286" s="79"/>
      <c r="CL286" s="79"/>
      <c r="CM286" s="79"/>
      <c r="CN286" s="79"/>
    </row>
    <row r="287" spans="1:92" x14ac:dyDescent="0.25">
      <c r="A287" s="73"/>
      <c r="B287" s="83"/>
      <c r="C287" s="73"/>
      <c r="I287" s="23"/>
      <c r="J287" s="62"/>
      <c r="K287" s="72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79"/>
      <c r="BI287" s="79"/>
      <c r="BJ287" s="79"/>
      <c r="BK287" s="79"/>
      <c r="BL287" s="79"/>
      <c r="BM287" s="79"/>
      <c r="BN287" s="79"/>
      <c r="BO287" s="79"/>
      <c r="BP287" s="79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  <c r="CC287" s="79"/>
      <c r="CD287" s="79"/>
      <c r="CE287" s="79"/>
      <c r="CF287" s="79"/>
      <c r="CG287" s="79"/>
      <c r="CH287" s="79"/>
      <c r="CI287" s="79"/>
      <c r="CJ287" s="79"/>
      <c r="CK287" s="79"/>
      <c r="CL287" s="79"/>
      <c r="CM287" s="79"/>
      <c r="CN287" s="79"/>
    </row>
    <row r="288" spans="1:92" x14ac:dyDescent="0.25">
      <c r="A288" s="73"/>
      <c r="B288" s="83"/>
      <c r="C288" s="73"/>
      <c r="I288" s="23"/>
      <c r="J288" s="62"/>
      <c r="K288" s="72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  <c r="AV288" s="79"/>
      <c r="AW288" s="79"/>
      <c r="AX288" s="79"/>
      <c r="AY288" s="79"/>
      <c r="AZ288" s="79"/>
      <c r="BA288" s="79"/>
      <c r="BB288" s="79"/>
      <c r="BC288" s="79"/>
      <c r="BD288" s="79"/>
      <c r="BE288" s="79"/>
      <c r="BF288" s="79"/>
      <c r="BG288" s="79"/>
      <c r="BH288" s="79"/>
      <c r="BI288" s="79"/>
      <c r="BJ288" s="79"/>
      <c r="BK288" s="79"/>
      <c r="BL288" s="79"/>
      <c r="BM288" s="79"/>
      <c r="BN288" s="79"/>
      <c r="BO288" s="79"/>
      <c r="BP288" s="79"/>
      <c r="BQ288" s="79"/>
      <c r="BR288" s="79"/>
      <c r="BS288" s="79"/>
      <c r="BT288" s="79"/>
      <c r="BU288" s="79"/>
      <c r="BV288" s="79"/>
      <c r="BW288" s="79"/>
      <c r="BX288" s="79"/>
      <c r="BY288" s="79"/>
      <c r="BZ288" s="79"/>
      <c r="CA288" s="79"/>
      <c r="CB288" s="79"/>
      <c r="CC288" s="79"/>
      <c r="CD288" s="79"/>
      <c r="CE288" s="79"/>
      <c r="CF288" s="79"/>
      <c r="CG288" s="79"/>
      <c r="CH288" s="79"/>
      <c r="CI288" s="79"/>
      <c r="CJ288" s="79"/>
      <c r="CK288" s="79"/>
      <c r="CL288" s="79"/>
      <c r="CM288" s="79"/>
      <c r="CN288" s="79"/>
    </row>
    <row r="289" spans="1:92" x14ac:dyDescent="0.25">
      <c r="A289" s="73"/>
      <c r="B289" s="83"/>
      <c r="C289" s="73"/>
      <c r="I289" s="23"/>
      <c r="J289" s="62"/>
      <c r="K289" s="72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  <c r="AV289" s="79"/>
      <c r="AW289" s="79"/>
      <c r="AX289" s="79"/>
      <c r="AY289" s="79"/>
      <c r="AZ289" s="79"/>
      <c r="BA289" s="79"/>
      <c r="BB289" s="79"/>
      <c r="BC289" s="79"/>
      <c r="BD289" s="79"/>
      <c r="BE289" s="79"/>
      <c r="BF289" s="79"/>
      <c r="BG289" s="79"/>
      <c r="BH289" s="79"/>
      <c r="BI289" s="79"/>
      <c r="BJ289" s="79"/>
      <c r="BK289" s="79"/>
      <c r="BL289" s="79"/>
      <c r="BM289" s="79"/>
      <c r="BN289" s="79"/>
      <c r="BO289" s="79"/>
      <c r="BP289" s="79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  <c r="CC289" s="79"/>
      <c r="CD289" s="79"/>
      <c r="CE289" s="79"/>
      <c r="CF289" s="79"/>
      <c r="CG289" s="79"/>
      <c r="CH289" s="79"/>
      <c r="CI289" s="79"/>
      <c r="CJ289" s="79"/>
      <c r="CK289" s="79"/>
      <c r="CL289" s="79"/>
      <c r="CM289" s="79"/>
      <c r="CN289" s="79"/>
    </row>
    <row r="290" spans="1:92" x14ac:dyDescent="0.25">
      <c r="A290" s="73"/>
      <c r="B290" s="83"/>
      <c r="C290" s="73"/>
      <c r="I290" s="23"/>
      <c r="J290" s="62"/>
      <c r="K290" s="72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  <c r="AV290" s="79"/>
      <c r="AW290" s="79"/>
      <c r="AX290" s="79"/>
      <c r="AY290" s="79"/>
      <c r="AZ290" s="79"/>
      <c r="BA290" s="79"/>
      <c r="BB290" s="79"/>
      <c r="BC290" s="79"/>
      <c r="BD290" s="79"/>
      <c r="BE290" s="79"/>
      <c r="BF290" s="79"/>
      <c r="BG290" s="79"/>
      <c r="BH290" s="79"/>
      <c r="BI290" s="79"/>
      <c r="BJ290" s="79"/>
      <c r="BK290" s="79"/>
      <c r="BL290" s="79"/>
      <c r="BM290" s="79"/>
      <c r="BN290" s="79"/>
      <c r="BO290" s="79"/>
      <c r="BP290" s="79"/>
      <c r="BQ290" s="79"/>
      <c r="BR290" s="79"/>
      <c r="BS290" s="79"/>
      <c r="BT290" s="79"/>
      <c r="BU290" s="79"/>
      <c r="BV290" s="79"/>
      <c r="BW290" s="79"/>
      <c r="BX290" s="79"/>
      <c r="BY290" s="79"/>
      <c r="BZ290" s="79"/>
      <c r="CA290" s="79"/>
      <c r="CB290" s="79"/>
      <c r="CC290" s="79"/>
      <c r="CD290" s="79"/>
      <c r="CE290" s="79"/>
      <c r="CF290" s="79"/>
      <c r="CG290" s="79"/>
      <c r="CH290" s="79"/>
      <c r="CI290" s="79"/>
      <c r="CJ290" s="79"/>
      <c r="CK290" s="79"/>
      <c r="CL290" s="79"/>
      <c r="CM290" s="79"/>
      <c r="CN290" s="79"/>
    </row>
    <row r="291" spans="1:92" x14ac:dyDescent="0.25">
      <c r="A291" s="73"/>
      <c r="B291" s="83"/>
      <c r="C291" s="73"/>
      <c r="I291" s="23"/>
      <c r="J291" s="62"/>
      <c r="K291" s="72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  <c r="AV291" s="79"/>
      <c r="AW291" s="79"/>
      <c r="AX291" s="79"/>
      <c r="AY291" s="79"/>
      <c r="AZ291" s="79"/>
      <c r="BA291" s="79"/>
      <c r="BB291" s="79"/>
      <c r="BC291" s="79"/>
      <c r="BD291" s="79"/>
      <c r="BE291" s="79"/>
      <c r="BF291" s="79"/>
      <c r="BG291" s="79"/>
      <c r="BH291" s="79"/>
      <c r="BI291" s="79"/>
      <c r="BJ291" s="79"/>
      <c r="BK291" s="79"/>
      <c r="BL291" s="79"/>
      <c r="BM291" s="79"/>
      <c r="BN291" s="79"/>
      <c r="BO291" s="79"/>
      <c r="BP291" s="79"/>
      <c r="BQ291" s="79"/>
      <c r="BR291" s="79"/>
      <c r="BS291" s="79"/>
      <c r="BT291" s="79"/>
      <c r="BU291" s="79"/>
      <c r="BV291" s="79"/>
      <c r="BW291" s="79"/>
      <c r="BX291" s="79"/>
      <c r="BY291" s="79"/>
      <c r="BZ291" s="79"/>
      <c r="CA291" s="79"/>
      <c r="CB291" s="79"/>
      <c r="CC291" s="79"/>
      <c r="CD291" s="79"/>
      <c r="CE291" s="79"/>
      <c r="CF291" s="79"/>
      <c r="CG291" s="79"/>
      <c r="CH291" s="79"/>
      <c r="CI291" s="79"/>
      <c r="CJ291" s="79"/>
      <c r="CK291" s="79"/>
      <c r="CL291" s="79"/>
      <c r="CM291" s="79"/>
      <c r="CN291" s="79"/>
    </row>
    <row r="292" spans="1:92" x14ac:dyDescent="0.25">
      <c r="A292" s="73"/>
      <c r="B292" s="83"/>
      <c r="C292" s="73"/>
      <c r="I292" s="23"/>
      <c r="J292" s="62"/>
      <c r="K292" s="72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  <c r="AW292" s="79"/>
      <c r="AX292" s="79"/>
      <c r="AY292" s="79"/>
      <c r="AZ292" s="79"/>
      <c r="BA292" s="79"/>
      <c r="BB292" s="79"/>
      <c r="BC292" s="79"/>
      <c r="BD292" s="79"/>
      <c r="BE292" s="79"/>
      <c r="BF292" s="79"/>
      <c r="BG292" s="79"/>
      <c r="BH292" s="79"/>
      <c r="BI292" s="79"/>
      <c r="BJ292" s="79"/>
      <c r="BK292" s="79"/>
      <c r="BL292" s="79"/>
      <c r="BM292" s="79"/>
      <c r="BN292" s="79"/>
      <c r="BO292" s="79"/>
      <c r="BP292" s="79"/>
      <c r="BQ292" s="79"/>
      <c r="BR292" s="79"/>
      <c r="BS292" s="79"/>
      <c r="BT292" s="79"/>
      <c r="BU292" s="79"/>
      <c r="BV292" s="79"/>
      <c r="BW292" s="79"/>
      <c r="BX292" s="79"/>
      <c r="BY292" s="79"/>
      <c r="BZ292" s="79"/>
      <c r="CA292" s="79"/>
      <c r="CB292" s="79"/>
      <c r="CC292" s="79"/>
      <c r="CD292" s="79"/>
      <c r="CE292" s="79"/>
      <c r="CF292" s="79"/>
      <c r="CG292" s="79"/>
      <c r="CH292" s="79"/>
      <c r="CI292" s="79"/>
      <c r="CJ292" s="79"/>
      <c r="CK292" s="79"/>
      <c r="CL292" s="79"/>
      <c r="CM292" s="79"/>
      <c r="CN292" s="79"/>
    </row>
    <row r="293" spans="1:92" x14ac:dyDescent="0.25">
      <c r="A293" s="73"/>
      <c r="B293" s="83"/>
      <c r="C293" s="73"/>
      <c r="I293" s="23"/>
      <c r="J293" s="62"/>
      <c r="K293" s="72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  <c r="AV293" s="79"/>
      <c r="AW293" s="79"/>
      <c r="AX293" s="79"/>
      <c r="AY293" s="79"/>
      <c r="AZ293" s="79"/>
      <c r="BA293" s="79"/>
      <c r="BB293" s="79"/>
      <c r="BC293" s="79"/>
      <c r="BD293" s="79"/>
      <c r="BE293" s="79"/>
      <c r="BF293" s="79"/>
      <c r="BG293" s="79"/>
      <c r="BH293" s="79"/>
      <c r="BI293" s="79"/>
      <c r="BJ293" s="79"/>
      <c r="BK293" s="79"/>
      <c r="BL293" s="79"/>
      <c r="BM293" s="79"/>
      <c r="BN293" s="79"/>
      <c r="BO293" s="79"/>
      <c r="BP293" s="79"/>
      <c r="BQ293" s="79"/>
      <c r="BR293" s="79"/>
      <c r="BS293" s="79"/>
      <c r="BT293" s="79"/>
      <c r="BU293" s="79"/>
      <c r="BV293" s="79"/>
      <c r="BW293" s="79"/>
      <c r="BX293" s="79"/>
      <c r="BY293" s="79"/>
      <c r="BZ293" s="79"/>
      <c r="CA293" s="79"/>
      <c r="CB293" s="79"/>
      <c r="CC293" s="79"/>
      <c r="CD293" s="79"/>
      <c r="CE293" s="79"/>
      <c r="CF293" s="79"/>
      <c r="CG293" s="79"/>
      <c r="CH293" s="79"/>
      <c r="CI293" s="79"/>
      <c r="CJ293" s="79"/>
      <c r="CK293" s="79"/>
      <c r="CL293" s="79"/>
      <c r="CM293" s="79"/>
      <c r="CN293" s="79"/>
    </row>
    <row r="294" spans="1:92" x14ac:dyDescent="0.25">
      <c r="A294" s="73"/>
      <c r="B294" s="83"/>
      <c r="C294" s="73"/>
      <c r="I294" s="23"/>
      <c r="J294" s="62"/>
      <c r="K294" s="72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  <c r="AV294" s="79"/>
      <c r="AW294" s="79"/>
      <c r="AX294" s="79"/>
      <c r="AY294" s="79"/>
      <c r="AZ294" s="79"/>
      <c r="BA294" s="79"/>
      <c r="BB294" s="79"/>
      <c r="BC294" s="79"/>
      <c r="BD294" s="79"/>
      <c r="BE294" s="79"/>
      <c r="BF294" s="79"/>
      <c r="BG294" s="79"/>
      <c r="BH294" s="79"/>
      <c r="BI294" s="79"/>
      <c r="BJ294" s="79"/>
      <c r="BK294" s="79"/>
      <c r="BL294" s="79"/>
      <c r="BM294" s="79"/>
      <c r="BN294" s="79"/>
      <c r="BO294" s="79"/>
      <c r="BP294" s="79"/>
      <c r="BQ294" s="79"/>
      <c r="BR294" s="79"/>
      <c r="BS294" s="79"/>
      <c r="BT294" s="79"/>
      <c r="BU294" s="79"/>
      <c r="BV294" s="79"/>
      <c r="BW294" s="79"/>
      <c r="BX294" s="79"/>
      <c r="BY294" s="79"/>
      <c r="BZ294" s="79"/>
      <c r="CA294" s="79"/>
      <c r="CB294" s="79"/>
      <c r="CC294" s="79"/>
      <c r="CD294" s="79"/>
      <c r="CE294" s="79"/>
      <c r="CF294" s="79"/>
      <c r="CG294" s="79"/>
      <c r="CH294" s="79"/>
      <c r="CI294" s="79"/>
      <c r="CJ294" s="79"/>
      <c r="CK294" s="79"/>
      <c r="CL294" s="79"/>
      <c r="CM294" s="79"/>
      <c r="CN294" s="79"/>
    </row>
    <row r="295" spans="1:92" x14ac:dyDescent="0.25">
      <c r="A295" s="73"/>
      <c r="B295" s="83"/>
      <c r="C295" s="73"/>
      <c r="I295" s="23"/>
      <c r="J295" s="62"/>
      <c r="K295" s="72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  <c r="AV295" s="79"/>
      <c r="AW295" s="79"/>
      <c r="AX295" s="79"/>
      <c r="AY295" s="79"/>
      <c r="AZ295" s="79"/>
      <c r="BA295" s="79"/>
      <c r="BB295" s="79"/>
      <c r="BC295" s="79"/>
      <c r="BD295" s="79"/>
      <c r="BE295" s="79"/>
      <c r="BF295" s="79"/>
      <c r="BG295" s="79"/>
      <c r="BH295" s="79"/>
      <c r="BI295" s="79"/>
      <c r="BJ295" s="79"/>
      <c r="BK295" s="79"/>
      <c r="BL295" s="79"/>
      <c r="BM295" s="79"/>
      <c r="BN295" s="79"/>
      <c r="BO295" s="79"/>
      <c r="BP295" s="79"/>
      <c r="BQ295" s="79"/>
      <c r="BR295" s="79"/>
      <c r="BS295" s="79"/>
      <c r="BT295" s="79"/>
      <c r="BU295" s="79"/>
      <c r="BV295" s="79"/>
      <c r="BW295" s="79"/>
      <c r="BX295" s="79"/>
      <c r="BY295" s="79"/>
      <c r="BZ295" s="79"/>
      <c r="CA295" s="79"/>
      <c r="CB295" s="79"/>
      <c r="CC295" s="79"/>
      <c r="CD295" s="79"/>
      <c r="CE295" s="79"/>
      <c r="CF295" s="79"/>
      <c r="CG295" s="79"/>
      <c r="CH295" s="79"/>
      <c r="CI295" s="79"/>
      <c r="CJ295" s="79"/>
      <c r="CK295" s="79"/>
      <c r="CL295" s="79"/>
      <c r="CM295" s="79"/>
      <c r="CN295" s="79"/>
    </row>
    <row r="296" spans="1:92" x14ac:dyDescent="0.25">
      <c r="A296" s="73"/>
      <c r="B296" s="83"/>
      <c r="C296" s="73"/>
      <c r="I296" s="23"/>
      <c r="J296" s="62"/>
      <c r="K296" s="72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  <c r="AV296" s="79"/>
      <c r="AW296" s="79"/>
      <c r="AX296" s="79"/>
      <c r="AY296" s="79"/>
      <c r="AZ296" s="79"/>
      <c r="BA296" s="79"/>
      <c r="BB296" s="79"/>
      <c r="BC296" s="79"/>
      <c r="BD296" s="79"/>
      <c r="BE296" s="79"/>
      <c r="BF296" s="79"/>
      <c r="BG296" s="79"/>
      <c r="BH296" s="79"/>
      <c r="BI296" s="79"/>
      <c r="BJ296" s="79"/>
      <c r="BK296" s="79"/>
      <c r="BL296" s="79"/>
      <c r="BM296" s="79"/>
      <c r="BN296" s="79"/>
      <c r="BO296" s="79"/>
      <c r="BP296" s="79"/>
      <c r="BQ296" s="79"/>
      <c r="BR296" s="79"/>
      <c r="BS296" s="79"/>
      <c r="BT296" s="79"/>
      <c r="BU296" s="79"/>
      <c r="BV296" s="79"/>
      <c r="BW296" s="79"/>
      <c r="BX296" s="79"/>
      <c r="BY296" s="79"/>
      <c r="BZ296" s="79"/>
      <c r="CA296" s="79"/>
      <c r="CB296" s="79"/>
      <c r="CC296" s="79"/>
      <c r="CD296" s="79"/>
      <c r="CE296" s="79"/>
      <c r="CF296" s="79"/>
      <c r="CG296" s="79"/>
      <c r="CH296" s="79"/>
      <c r="CI296" s="79"/>
      <c r="CJ296" s="79"/>
      <c r="CK296" s="79"/>
      <c r="CL296" s="79"/>
      <c r="CM296" s="79"/>
      <c r="CN296" s="79"/>
    </row>
    <row r="297" spans="1:92" x14ac:dyDescent="0.25">
      <c r="A297" s="73"/>
      <c r="B297" s="83"/>
      <c r="C297" s="73"/>
      <c r="I297" s="23"/>
      <c r="J297" s="62"/>
      <c r="K297" s="72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79"/>
      <c r="BQ297" s="79"/>
      <c r="BR297" s="79"/>
      <c r="BS297" s="79"/>
      <c r="BT297" s="79"/>
      <c r="BU297" s="79"/>
      <c r="BV297" s="79"/>
      <c r="BW297" s="79"/>
      <c r="BX297" s="79"/>
      <c r="BY297" s="79"/>
      <c r="BZ297" s="79"/>
      <c r="CA297" s="79"/>
      <c r="CB297" s="79"/>
      <c r="CC297" s="79"/>
      <c r="CD297" s="79"/>
      <c r="CE297" s="79"/>
      <c r="CF297" s="79"/>
      <c r="CG297" s="79"/>
      <c r="CH297" s="79"/>
      <c r="CI297" s="79"/>
      <c r="CJ297" s="79"/>
      <c r="CK297" s="79"/>
      <c r="CL297" s="79"/>
      <c r="CM297" s="79"/>
      <c r="CN297" s="79"/>
    </row>
    <row r="298" spans="1:92" x14ac:dyDescent="0.25">
      <c r="A298" s="73"/>
      <c r="B298" s="83"/>
      <c r="C298" s="73"/>
      <c r="I298" s="23"/>
      <c r="J298" s="62"/>
      <c r="K298" s="72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  <c r="AV298" s="79"/>
      <c r="AW298" s="79"/>
      <c r="AX298" s="79"/>
      <c r="AY298" s="79"/>
      <c r="AZ298" s="79"/>
      <c r="BA298" s="79"/>
      <c r="BB298" s="79"/>
      <c r="BC298" s="79"/>
      <c r="BD298" s="79"/>
      <c r="BE298" s="79"/>
      <c r="BF298" s="79"/>
      <c r="BG298" s="79"/>
      <c r="BH298" s="79"/>
      <c r="BI298" s="79"/>
      <c r="BJ298" s="79"/>
      <c r="BK298" s="79"/>
      <c r="BL298" s="79"/>
      <c r="BM298" s="79"/>
      <c r="BN298" s="79"/>
      <c r="BO298" s="79"/>
      <c r="BP298" s="79"/>
      <c r="BQ298" s="79"/>
      <c r="BR298" s="79"/>
      <c r="BS298" s="79"/>
      <c r="BT298" s="79"/>
      <c r="BU298" s="79"/>
      <c r="BV298" s="79"/>
      <c r="BW298" s="79"/>
      <c r="BX298" s="79"/>
      <c r="BY298" s="79"/>
      <c r="BZ298" s="79"/>
      <c r="CA298" s="79"/>
      <c r="CB298" s="79"/>
      <c r="CC298" s="79"/>
      <c r="CD298" s="79"/>
      <c r="CE298" s="79"/>
      <c r="CF298" s="79"/>
      <c r="CG298" s="79"/>
      <c r="CH298" s="79"/>
      <c r="CI298" s="79"/>
      <c r="CJ298" s="79"/>
      <c r="CK298" s="79"/>
      <c r="CL298" s="79"/>
      <c r="CM298" s="79"/>
      <c r="CN298" s="79"/>
    </row>
    <row r="299" spans="1:92" x14ac:dyDescent="0.25">
      <c r="A299" s="73"/>
      <c r="B299" s="83"/>
      <c r="C299" s="73"/>
      <c r="I299" s="23"/>
      <c r="J299" s="62"/>
      <c r="K299" s="72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  <c r="AV299" s="79"/>
      <c r="AW299" s="79"/>
      <c r="AX299" s="79"/>
      <c r="AY299" s="79"/>
      <c r="AZ299" s="79"/>
      <c r="BA299" s="79"/>
      <c r="BB299" s="79"/>
      <c r="BC299" s="79"/>
      <c r="BD299" s="79"/>
      <c r="BE299" s="79"/>
      <c r="BF299" s="79"/>
      <c r="BG299" s="79"/>
      <c r="BH299" s="79"/>
      <c r="BI299" s="79"/>
      <c r="BJ299" s="79"/>
      <c r="BK299" s="79"/>
      <c r="BL299" s="79"/>
      <c r="BM299" s="79"/>
      <c r="BN299" s="79"/>
      <c r="BO299" s="79"/>
      <c r="BP299" s="79"/>
      <c r="BQ299" s="79"/>
      <c r="BR299" s="79"/>
      <c r="BS299" s="79"/>
      <c r="BT299" s="79"/>
      <c r="BU299" s="79"/>
      <c r="BV299" s="79"/>
      <c r="BW299" s="79"/>
      <c r="BX299" s="79"/>
      <c r="BY299" s="79"/>
      <c r="BZ299" s="79"/>
      <c r="CA299" s="79"/>
      <c r="CB299" s="79"/>
      <c r="CC299" s="79"/>
      <c r="CD299" s="79"/>
      <c r="CE299" s="79"/>
      <c r="CF299" s="79"/>
      <c r="CG299" s="79"/>
      <c r="CH299" s="79"/>
      <c r="CI299" s="79"/>
      <c r="CJ299" s="79"/>
      <c r="CK299" s="79"/>
      <c r="CL299" s="79"/>
      <c r="CM299" s="79"/>
      <c r="CN299" s="79"/>
    </row>
    <row r="300" spans="1:92" x14ac:dyDescent="0.25">
      <c r="A300" s="73"/>
      <c r="B300" s="83"/>
      <c r="C300" s="73"/>
      <c r="I300" s="23"/>
      <c r="J300" s="62"/>
      <c r="K300" s="72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  <c r="AV300" s="79"/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  <c r="BG300" s="79"/>
      <c r="BH300" s="79"/>
      <c r="BI300" s="79"/>
      <c r="BJ300" s="79"/>
      <c r="BK300" s="79"/>
      <c r="BL300" s="79"/>
      <c r="BM300" s="79"/>
      <c r="BN300" s="79"/>
      <c r="BO300" s="79"/>
      <c r="BP300" s="79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  <c r="CC300" s="79"/>
      <c r="CD300" s="79"/>
      <c r="CE300" s="79"/>
      <c r="CF300" s="79"/>
      <c r="CG300" s="79"/>
      <c r="CH300" s="79"/>
      <c r="CI300" s="79"/>
      <c r="CJ300" s="79"/>
      <c r="CK300" s="79"/>
      <c r="CL300" s="79"/>
      <c r="CM300" s="79"/>
      <c r="CN300" s="79"/>
    </row>
    <row r="301" spans="1:92" x14ac:dyDescent="0.25">
      <c r="A301" s="73"/>
      <c r="B301" s="83"/>
      <c r="C301" s="73"/>
      <c r="I301" s="23"/>
      <c r="J301" s="62"/>
      <c r="K301" s="72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  <c r="AV301" s="79"/>
      <c r="AW301" s="79"/>
      <c r="AX301" s="79"/>
      <c r="AY301" s="79"/>
      <c r="AZ301" s="79"/>
      <c r="BA301" s="79"/>
      <c r="BB301" s="79"/>
      <c r="BC301" s="79"/>
      <c r="BD301" s="79"/>
      <c r="BE301" s="79"/>
      <c r="BF301" s="79"/>
      <c r="BG301" s="79"/>
      <c r="BH301" s="79"/>
      <c r="BI301" s="79"/>
      <c r="BJ301" s="79"/>
      <c r="BK301" s="79"/>
      <c r="BL301" s="79"/>
      <c r="BM301" s="79"/>
      <c r="BN301" s="79"/>
      <c r="BO301" s="79"/>
      <c r="BP301" s="79"/>
      <c r="BQ301" s="79"/>
      <c r="BR301" s="79"/>
      <c r="BS301" s="79"/>
      <c r="BT301" s="79"/>
      <c r="BU301" s="79"/>
      <c r="BV301" s="79"/>
      <c r="BW301" s="79"/>
      <c r="BX301" s="79"/>
      <c r="BY301" s="79"/>
      <c r="BZ301" s="79"/>
      <c r="CA301" s="79"/>
      <c r="CB301" s="79"/>
      <c r="CC301" s="79"/>
      <c r="CD301" s="79"/>
      <c r="CE301" s="79"/>
      <c r="CF301" s="79"/>
      <c r="CG301" s="79"/>
      <c r="CH301" s="79"/>
      <c r="CI301" s="79"/>
      <c r="CJ301" s="79"/>
      <c r="CK301" s="79"/>
      <c r="CL301" s="79"/>
      <c r="CM301" s="79"/>
      <c r="CN301" s="79"/>
    </row>
    <row r="302" spans="1:92" x14ac:dyDescent="0.25">
      <c r="A302" s="73"/>
      <c r="B302" s="83"/>
      <c r="C302" s="73"/>
      <c r="I302" s="23"/>
      <c r="J302" s="62"/>
      <c r="K302" s="72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  <c r="AV302" s="79"/>
      <c r="AW302" s="79"/>
      <c r="AX302" s="79"/>
      <c r="AY302" s="79"/>
      <c r="AZ302" s="79"/>
      <c r="BA302" s="79"/>
      <c r="BB302" s="79"/>
      <c r="BC302" s="79"/>
      <c r="BD302" s="79"/>
      <c r="BE302" s="79"/>
      <c r="BF302" s="79"/>
      <c r="BG302" s="79"/>
      <c r="BH302" s="79"/>
      <c r="BI302" s="79"/>
      <c r="BJ302" s="79"/>
      <c r="BK302" s="79"/>
      <c r="BL302" s="79"/>
      <c r="BM302" s="79"/>
      <c r="BN302" s="79"/>
      <c r="BO302" s="79"/>
      <c r="BP302" s="79"/>
      <c r="BQ302" s="79"/>
      <c r="BR302" s="79"/>
      <c r="BS302" s="79"/>
      <c r="BT302" s="79"/>
      <c r="BU302" s="79"/>
      <c r="BV302" s="79"/>
      <c r="BW302" s="79"/>
      <c r="BX302" s="79"/>
      <c r="BY302" s="79"/>
      <c r="BZ302" s="79"/>
      <c r="CA302" s="79"/>
      <c r="CB302" s="79"/>
      <c r="CC302" s="79"/>
      <c r="CD302" s="79"/>
      <c r="CE302" s="79"/>
      <c r="CF302" s="79"/>
      <c r="CG302" s="79"/>
      <c r="CH302" s="79"/>
      <c r="CI302" s="79"/>
      <c r="CJ302" s="79"/>
      <c r="CK302" s="79"/>
      <c r="CL302" s="79"/>
      <c r="CM302" s="79"/>
      <c r="CN302" s="79"/>
    </row>
    <row r="303" spans="1:92" x14ac:dyDescent="0.25">
      <c r="A303" s="73"/>
      <c r="B303" s="83"/>
      <c r="C303" s="73"/>
      <c r="I303" s="23"/>
      <c r="J303" s="62"/>
      <c r="K303" s="72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  <c r="AV303" s="79"/>
      <c r="AW303" s="79"/>
      <c r="AX303" s="79"/>
      <c r="AY303" s="79"/>
      <c r="AZ303" s="79"/>
      <c r="BA303" s="79"/>
      <c r="BB303" s="79"/>
      <c r="BC303" s="79"/>
      <c r="BD303" s="79"/>
      <c r="BE303" s="79"/>
      <c r="BF303" s="79"/>
      <c r="BG303" s="79"/>
      <c r="BH303" s="79"/>
      <c r="BI303" s="79"/>
      <c r="BJ303" s="79"/>
      <c r="BK303" s="79"/>
      <c r="BL303" s="79"/>
      <c r="BM303" s="79"/>
      <c r="BN303" s="79"/>
      <c r="BO303" s="79"/>
      <c r="BP303" s="79"/>
      <c r="BQ303" s="79"/>
      <c r="BR303" s="79"/>
      <c r="BS303" s="79"/>
      <c r="BT303" s="79"/>
      <c r="BU303" s="79"/>
      <c r="BV303" s="79"/>
      <c r="BW303" s="79"/>
      <c r="BX303" s="79"/>
      <c r="BY303" s="79"/>
      <c r="BZ303" s="79"/>
      <c r="CA303" s="79"/>
      <c r="CB303" s="79"/>
      <c r="CC303" s="79"/>
      <c r="CD303" s="79"/>
      <c r="CE303" s="79"/>
      <c r="CF303" s="79"/>
      <c r="CG303" s="79"/>
      <c r="CH303" s="79"/>
      <c r="CI303" s="79"/>
      <c r="CJ303" s="79"/>
      <c r="CK303" s="79"/>
      <c r="CL303" s="79"/>
      <c r="CM303" s="79"/>
      <c r="CN303" s="79"/>
    </row>
    <row r="304" spans="1:92" x14ac:dyDescent="0.25">
      <c r="A304" s="73"/>
      <c r="B304" s="83"/>
      <c r="C304" s="73"/>
      <c r="I304" s="23"/>
      <c r="J304" s="62"/>
      <c r="K304" s="72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  <c r="AV304" s="79"/>
      <c r="AW304" s="79"/>
      <c r="AX304" s="79"/>
      <c r="AY304" s="79"/>
      <c r="AZ304" s="79"/>
      <c r="BA304" s="79"/>
      <c r="BB304" s="79"/>
      <c r="BC304" s="79"/>
      <c r="BD304" s="79"/>
      <c r="BE304" s="79"/>
      <c r="BF304" s="79"/>
      <c r="BG304" s="79"/>
      <c r="BH304" s="79"/>
      <c r="BI304" s="79"/>
      <c r="BJ304" s="79"/>
      <c r="BK304" s="79"/>
      <c r="BL304" s="79"/>
      <c r="BM304" s="79"/>
      <c r="BN304" s="79"/>
      <c r="BO304" s="79"/>
      <c r="BP304" s="79"/>
      <c r="BQ304" s="79"/>
      <c r="BR304" s="79"/>
      <c r="BS304" s="79"/>
      <c r="BT304" s="79"/>
      <c r="BU304" s="79"/>
      <c r="BV304" s="79"/>
      <c r="BW304" s="79"/>
      <c r="BX304" s="79"/>
      <c r="BY304" s="79"/>
      <c r="BZ304" s="79"/>
      <c r="CA304" s="79"/>
      <c r="CB304" s="79"/>
      <c r="CC304" s="79"/>
      <c r="CD304" s="79"/>
      <c r="CE304" s="79"/>
      <c r="CF304" s="79"/>
      <c r="CG304" s="79"/>
      <c r="CH304" s="79"/>
      <c r="CI304" s="79"/>
      <c r="CJ304" s="79"/>
      <c r="CK304" s="79"/>
      <c r="CL304" s="79"/>
      <c r="CM304" s="79"/>
      <c r="CN304" s="79"/>
    </row>
    <row r="305" spans="1:92" x14ac:dyDescent="0.25">
      <c r="A305" s="73"/>
      <c r="B305" s="83"/>
      <c r="C305" s="73"/>
      <c r="I305" s="23"/>
      <c r="J305" s="62"/>
      <c r="K305" s="72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  <c r="AV305" s="79"/>
      <c r="AW305" s="79"/>
      <c r="AX305" s="79"/>
      <c r="AY305" s="79"/>
      <c r="AZ305" s="79"/>
      <c r="BA305" s="79"/>
      <c r="BB305" s="79"/>
      <c r="BC305" s="79"/>
      <c r="BD305" s="79"/>
      <c r="BE305" s="79"/>
      <c r="BF305" s="79"/>
      <c r="BG305" s="79"/>
      <c r="BH305" s="79"/>
      <c r="BI305" s="79"/>
      <c r="BJ305" s="79"/>
      <c r="BK305" s="79"/>
      <c r="BL305" s="79"/>
      <c r="BM305" s="79"/>
      <c r="BN305" s="79"/>
      <c r="BO305" s="79"/>
      <c r="BP305" s="79"/>
      <c r="BQ305" s="79"/>
      <c r="BR305" s="79"/>
      <c r="BS305" s="79"/>
      <c r="BT305" s="79"/>
      <c r="BU305" s="79"/>
      <c r="BV305" s="79"/>
      <c r="BW305" s="79"/>
      <c r="BX305" s="79"/>
      <c r="BY305" s="79"/>
      <c r="BZ305" s="79"/>
      <c r="CA305" s="79"/>
      <c r="CB305" s="79"/>
      <c r="CC305" s="79"/>
      <c r="CD305" s="79"/>
      <c r="CE305" s="79"/>
      <c r="CF305" s="79"/>
      <c r="CG305" s="79"/>
      <c r="CH305" s="79"/>
      <c r="CI305" s="79"/>
      <c r="CJ305" s="79"/>
      <c r="CK305" s="79"/>
      <c r="CL305" s="79"/>
      <c r="CM305" s="79"/>
      <c r="CN305" s="79"/>
    </row>
    <row r="306" spans="1:92" x14ac:dyDescent="0.25">
      <c r="A306" s="73"/>
      <c r="B306" s="83"/>
      <c r="C306" s="73"/>
      <c r="I306" s="23"/>
      <c r="J306" s="62"/>
      <c r="K306" s="72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  <c r="AV306" s="79"/>
      <c r="AW306" s="79"/>
      <c r="AX306" s="79"/>
      <c r="AY306" s="79"/>
      <c r="AZ306" s="79"/>
      <c r="BA306" s="79"/>
      <c r="BB306" s="79"/>
      <c r="BC306" s="79"/>
      <c r="BD306" s="79"/>
      <c r="BE306" s="79"/>
      <c r="BF306" s="79"/>
      <c r="BG306" s="79"/>
      <c r="BH306" s="79"/>
      <c r="BI306" s="79"/>
      <c r="BJ306" s="79"/>
      <c r="BK306" s="79"/>
      <c r="BL306" s="79"/>
      <c r="BM306" s="79"/>
      <c r="BN306" s="79"/>
      <c r="BO306" s="79"/>
      <c r="BP306" s="79"/>
      <c r="BQ306" s="79"/>
      <c r="BR306" s="79"/>
      <c r="BS306" s="79"/>
      <c r="BT306" s="79"/>
      <c r="BU306" s="79"/>
      <c r="BV306" s="79"/>
      <c r="BW306" s="79"/>
      <c r="BX306" s="79"/>
      <c r="BY306" s="79"/>
      <c r="BZ306" s="79"/>
      <c r="CA306" s="79"/>
      <c r="CB306" s="79"/>
      <c r="CC306" s="79"/>
      <c r="CD306" s="79"/>
      <c r="CE306" s="79"/>
      <c r="CF306" s="79"/>
      <c r="CG306" s="79"/>
      <c r="CH306" s="79"/>
      <c r="CI306" s="79"/>
      <c r="CJ306" s="79"/>
      <c r="CK306" s="79"/>
      <c r="CL306" s="79"/>
      <c r="CM306" s="79"/>
      <c r="CN306" s="79"/>
    </row>
    <row r="307" spans="1:92" x14ac:dyDescent="0.25">
      <c r="A307" s="73"/>
      <c r="B307" s="83"/>
      <c r="C307" s="73"/>
      <c r="I307" s="23"/>
      <c r="J307" s="62"/>
      <c r="K307" s="72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  <c r="AV307" s="79"/>
      <c r="AW307" s="79"/>
      <c r="AX307" s="79"/>
      <c r="AY307" s="79"/>
      <c r="AZ307" s="79"/>
      <c r="BA307" s="79"/>
      <c r="BB307" s="79"/>
      <c r="BC307" s="79"/>
      <c r="BD307" s="79"/>
      <c r="BE307" s="79"/>
      <c r="BF307" s="79"/>
      <c r="BG307" s="79"/>
      <c r="BH307" s="79"/>
      <c r="BI307" s="79"/>
      <c r="BJ307" s="79"/>
      <c r="BK307" s="79"/>
      <c r="BL307" s="79"/>
      <c r="BM307" s="79"/>
      <c r="BN307" s="79"/>
      <c r="BO307" s="79"/>
      <c r="BP307" s="79"/>
      <c r="BQ307" s="79"/>
      <c r="BR307" s="79"/>
      <c r="BS307" s="79"/>
      <c r="BT307" s="79"/>
      <c r="BU307" s="79"/>
      <c r="BV307" s="79"/>
      <c r="BW307" s="79"/>
      <c r="BX307" s="79"/>
      <c r="BY307" s="79"/>
      <c r="BZ307" s="79"/>
      <c r="CA307" s="79"/>
      <c r="CB307" s="79"/>
      <c r="CC307" s="79"/>
      <c r="CD307" s="79"/>
      <c r="CE307" s="79"/>
      <c r="CF307" s="79"/>
      <c r="CG307" s="79"/>
      <c r="CH307" s="79"/>
      <c r="CI307" s="79"/>
      <c r="CJ307" s="79"/>
      <c r="CK307" s="79"/>
      <c r="CL307" s="79"/>
      <c r="CM307" s="79"/>
      <c r="CN307" s="79"/>
    </row>
    <row r="308" spans="1:92" x14ac:dyDescent="0.25">
      <c r="A308" s="73"/>
      <c r="B308" s="83"/>
      <c r="C308" s="73"/>
      <c r="I308" s="23"/>
      <c r="J308" s="62"/>
      <c r="K308" s="72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  <c r="AV308" s="79"/>
      <c r="AW308" s="79"/>
      <c r="AX308" s="79"/>
      <c r="AY308" s="79"/>
      <c r="AZ308" s="79"/>
      <c r="BA308" s="79"/>
      <c r="BB308" s="79"/>
      <c r="BC308" s="79"/>
      <c r="BD308" s="79"/>
      <c r="BE308" s="79"/>
      <c r="BF308" s="79"/>
      <c r="BG308" s="79"/>
      <c r="BH308" s="79"/>
      <c r="BI308" s="79"/>
      <c r="BJ308" s="79"/>
      <c r="BK308" s="79"/>
      <c r="BL308" s="79"/>
      <c r="BM308" s="79"/>
      <c r="BN308" s="79"/>
      <c r="BO308" s="79"/>
      <c r="BP308" s="79"/>
      <c r="BQ308" s="79"/>
      <c r="BR308" s="79"/>
      <c r="BS308" s="79"/>
      <c r="BT308" s="79"/>
      <c r="BU308" s="79"/>
      <c r="BV308" s="79"/>
      <c r="BW308" s="79"/>
      <c r="BX308" s="79"/>
      <c r="BY308" s="79"/>
      <c r="BZ308" s="79"/>
      <c r="CA308" s="79"/>
      <c r="CB308" s="79"/>
      <c r="CC308" s="79"/>
      <c r="CD308" s="79"/>
      <c r="CE308" s="79"/>
      <c r="CF308" s="79"/>
      <c r="CG308" s="79"/>
      <c r="CH308" s="79"/>
      <c r="CI308" s="79"/>
      <c r="CJ308" s="79"/>
      <c r="CK308" s="79"/>
      <c r="CL308" s="79"/>
      <c r="CM308" s="79"/>
      <c r="CN308" s="79"/>
    </row>
    <row r="309" spans="1:92" x14ac:dyDescent="0.25">
      <c r="A309" s="73"/>
      <c r="B309" s="83"/>
      <c r="C309" s="73"/>
      <c r="I309" s="23"/>
      <c r="J309" s="62"/>
      <c r="K309" s="72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  <c r="AV309" s="79"/>
      <c r="AW309" s="79"/>
      <c r="AX309" s="79"/>
      <c r="AY309" s="79"/>
      <c r="AZ309" s="79"/>
      <c r="BA309" s="79"/>
      <c r="BB309" s="79"/>
      <c r="BC309" s="79"/>
      <c r="BD309" s="79"/>
      <c r="BE309" s="79"/>
      <c r="BF309" s="79"/>
      <c r="BG309" s="79"/>
      <c r="BH309" s="79"/>
      <c r="BI309" s="79"/>
      <c r="BJ309" s="79"/>
      <c r="BK309" s="79"/>
      <c r="BL309" s="79"/>
      <c r="BM309" s="79"/>
      <c r="BN309" s="79"/>
      <c r="BO309" s="79"/>
      <c r="BP309" s="79"/>
      <c r="BQ309" s="79"/>
      <c r="BR309" s="79"/>
      <c r="BS309" s="79"/>
      <c r="BT309" s="79"/>
      <c r="BU309" s="79"/>
      <c r="BV309" s="79"/>
      <c r="BW309" s="79"/>
      <c r="BX309" s="79"/>
      <c r="BY309" s="79"/>
      <c r="BZ309" s="79"/>
      <c r="CA309" s="79"/>
      <c r="CB309" s="79"/>
      <c r="CC309" s="79"/>
      <c r="CD309" s="79"/>
      <c r="CE309" s="79"/>
      <c r="CF309" s="79"/>
      <c r="CG309" s="79"/>
      <c r="CH309" s="79"/>
      <c r="CI309" s="79"/>
      <c r="CJ309" s="79"/>
      <c r="CK309" s="79"/>
      <c r="CL309" s="79"/>
      <c r="CM309" s="79"/>
      <c r="CN309" s="79"/>
    </row>
    <row r="310" spans="1:92" x14ac:dyDescent="0.25">
      <c r="A310" s="73"/>
      <c r="B310" s="83"/>
      <c r="C310" s="73"/>
      <c r="I310" s="23"/>
      <c r="J310" s="62"/>
      <c r="K310" s="72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  <c r="AV310" s="79"/>
      <c r="AW310" s="79"/>
      <c r="AX310" s="79"/>
      <c r="AY310" s="79"/>
      <c r="AZ310" s="79"/>
      <c r="BA310" s="79"/>
      <c r="BB310" s="79"/>
      <c r="BC310" s="79"/>
      <c r="BD310" s="79"/>
      <c r="BE310" s="79"/>
      <c r="BF310" s="79"/>
      <c r="BG310" s="79"/>
      <c r="BH310" s="79"/>
      <c r="BI310" s="79"/>
      <c r="BJ310" s="79"/>
      <c r="BK310" s="79"/>
      <c r="BL310" s="79"/>
      <c r="BM310" s="79"/>
      <c r="BN310" s="79"/>
      <c r="BO310" s="79"/>
      <c r="BP310" s="79"/>
      <c r="BQ310" s="79"/>
      <c r="BR310" s="79"/>
      <c r="BS310" s="79"/>
      <c r="BT310" s="79"/>
      <c r="BU310" s="79"/>
      <c r="BV310" s="79"/>
      <c r="BW310" s="79"/>
      <c r="BX310" s="79"/>
      <c r="BY310" s="79"/>
      <c r="BZ310" s="79"/>
      <c r="CA310" s="79"/>
      <c r="CB310" s="79"/>
      <c r="CC310" s="79"/>
      <c r="CD310" s="79"/>
      <c r="CE310" s="79"/>
      <c r="CF310" s="79"/>
      <c r="CG310" s="79"/>
      <c r="CH310" s="79"/>
      <c r="CI310" s="79"/>
      <c r="CJ310" s="79"/>
      <c r="CK310" s="79"/>
      <c r="CL310" s="79"/>
      <c r="CM310" s="79"/>
      <c r="CN310" s="79"/>
    </row>
    <row r="311" spans="1:92" x14ac:dyDescent="0.25">
      <c r="A311" s="73"/>
      <c r="B311" s="83"/>
      <c r="C311" s="73"/>
      <c r="I311" s="23"/>
      <c r="J311" s="62"/>
      <c r="K311" s="72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  <c r="AV311" s="79"/>
      <c r="AW311" s="79"/>
      <c r="AX311" s="79"/>
      <c r="AY311" s="79"/>
      <c r="AZ311" s="79"/>
      <c r="BA311" s="79"/>
      <c r="BB311" s="79"/>
      <c r="BC311" s="79"/>
      <c r="BD311" s="79"/>
      <c r="BE311" s="79"/>
      <c r="BF311" s="79"/>
      <c r="BG311" s="79"/>
      <c r="BH311" s="79"/>
      <c r="BI311" s="79"/>
      <c r="BJ311" s="79"/>
      <c r="BK311" s="79"/>
      <c r="BL311" s="79"/>
      <c r="BM311" s="79"/>
      <c r="BN311" s="79"/>
      <c r="BO311" s="79"/>
      <c r="BP311" s="79"/>
      <c r="BQ311" s="79"/>
      <c r="BR311" s="79"/>
      <c r="BS311" s="79"/>
      <c r="BT311" s="79"/>
      <c r="BU311" s="79"/>
      <c r="BV311" s="79"/>
      <c r="BW311" s="79"/>
      <c r="BX311" s="79"/>
      <c r="BY311" s="79"/>
      <c r="BZ311" s="79"/>
      <c r="CA311" s="79"/>
      <c r="CB311" s="79"/>
      <c r="CC311" s="79"/>
      <c r="CD311" s="79"/>
      <c r="CE311" s="79"/>
      <c r="CF311" s="79"/>
      <c r="CG311" s="79"/>
      <c r="CH311" s="79"/>
      <c r="CI311" s="79"/>
      <c r="CJ311" s="79"/>
      <c r="CK311" s="79"/>
      <c r="CL311" s="79"/>
      <c r="CM311" s="79"/>
      <c r="CN311" s="79"/>
    </row>
    <row r="312" spans="1:92" x14ac:dyDescent="0.25">
      <c r="A312" s="73"/>
      <c r="B312" s="83"/>
      <c r="C312" s="73"/>
      <c r="I312" s="23"/>
      <c r="J312" s="62"/>
      <c r="K312" s="72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  <c r="AV312" s="79"/>
      <c r="AW312" s="79"/>
      <c r="AX312" s="79"/>
      <c r="AY312" s="79"/>
      <c r="AZ312" s="79"/>
      <c r="BA312" s="79"/>
      <c r="BB312" s="79"/>
      <c r="BC312" s="79"/>
      <c r="BD312" s="79"/>
      <c r="BE312" s="79"/>
      <c r="BF312" s="79"/>
      <c r="BG312" s="79"/>
      <c r="BH312" s="79"/>
      <c r="BI312" s="79"/>
      <c r="BJ312" s="79"/>
      <c r="BK312" s="79"/>
      <c r="BL312" s="79"/>
      <c r="BM312" s="79"/>
      <c r="BN312" s="79"/>
      <c r="BO312" s="79"/>
      <c r="BP312" s="79"/>
      <c r="BQ312" s="79"/>
      <c r="BR312" s="79"/>
      <c r="BS312" s="79"/>
      <c r="BT312" s="79"/>
      <c r="BU312" s="79"/>
      <c r="BV312" s="79"/>
      <c r="BW312" s="79"/>
      <c r="BX312" s="79"/>
      <c r="BY312" s="79"/>
      <c r="BZ312" s="79"/>
      <c r="CA312" s="79"/>
      <c r="CB312" s="79"/>
      <c r="CC312" s="79"/>
      <c r="CD312" s="79"/>
      <c r="CE312" s="79"/>
      <c r="CF312" s="79"/>
      <c r="CG312" s="79"/>
      <c r="CH312" s="79"/>
      <c r="CI312" s="79"/>
      <c r="CJ312" s="79"/>
      <c r="CK312" s="79"/>
      <c r="CL312" s="79"/>
      <c r="CM312" s="79"/>
      <c r="CN312" s="79"/>
    </row>
    <row r="313" spans="1:92" x14ac:dyDescent="0.25">
      <c r="A313" s="73"/>
      <c r="B313" s="83"/>
      <c r="C313" s="73"/>
      <c r="I313" s="23"/>
      <c r="J313" s="62"/>
      <c r="K313" s="72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  <c r="AV313" s="79"/>
      <c r="AW313" s="79"/>
      <c r="AX313" s="79"/>
      <c r="AY313" s="79"/>
      <c r="AZ313" s="79"/>
      <c r="BA313" s="79"/>
      <c r="BB313" s="79"/>
      <c r="BC313" s="79"/>
      <c r="BD313" s="79"/>
      <c r="BE313" s="79"/>
      <c r="BF313" s="79"/>
      <c r="BG313" s="79"/>
      <c r="BH313" s="79"/>
      <c r="BI313" s="79"/>
      <c r="BJ313" s="79"/>
      <c r="BK313" s="79"/>
      <c r="BL313" s="79"/>
      <c r="BM313" s="79"/>
      <c r="BN313" s="79"/>
      <c r="BO313" s="79"/>
      <c r="BP313" s="79"/>
      <c r="BQ313" s="79"/>
      <c r="BR313" s="79"/>
      <c r="BS313" s="79"/>
      <c r="BT313" s="79"/>
      <c r="BU313" s="79"/>
      <c r="BV313" s="79"/>
      <c r="BW313" s="79"/>
      <c r="BX313" s="79"/>
      <c r="BY313" s="79"/>
      <c r="BZ313" s="79"/>
      <c r="CA313" s="79"/>
      <c r="CB313" s="79"/>
      <c r="CC313" s="79"/>
      <c r="CD313" s="79"/>
      <c r="CE313" s="79"/>
      <c r="CF313" s="79"/>
      <c r="CG313" s="79"/>
      <c r="CH313" s="79"/>
      <c r="CI313" s="79"/>
      <c r="CJ313" s="79"/>
      <c r="CK313" s="79"/>
      <c r="CL313" s="79"/>
      <c r="CM313" s="79"/>
      <c r="CN313" s="79"/>
    </row>
    <row r="314" spans="1:92" x14ac:dyDescent="0.25">
      <c r="A314" s="73"/>
      <c r="B314" s="83"/>
      <c r="C314" s="73"/>
      <c r="I314" s="23"/>
      <c r="J314" s="62"/>
      <c r="K314" s="72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  <c r="AW314" s="79"/>
      <c r="AX314" s="79"/>
      <c r="AY314" s="79"/>
      <c r="AZ314" s="79"/>
      <c r="BA314" s="79"/>
      <c r="BB314" s="79"/>
      <c r="BC314" s="79"/>
      <c r="BD314" s="79"/>
      <c r="BE314" s="79"/>
      <c r="BF314" s="79"/>
      <c r="BG314" s="79"/>
      <c r="BH314" s="79"/>
      <c r="BI314" s="79"/>
      <c r="BJ314" s="79"/>
      <c r="BK314" s="79"/>
      <c r="BL314" s="79"/>
      <c r="BM314" s="79"/>
      <c r="BN314" s="79"/>
      <c r="BO314" s="79"/>
      <c r="BP314" s="79"/>
      <c r="BQ314" s="79"/>
      <c r="BR314" s="79"/>
      <c r="BS314" s="79"/>
      <c r="BT314" s="79"/>
      <c r="BU314" s="79"/>
      <c r="BV314" s="79"/>
      <c r="BW314" s="79"/>
      <c r="BX314" s="79"/>
      <c r="BY314" s="79"/>
      <c r="BZ314" s="79"/>
      <c r="CA314" s="79"/>
      <c r="CB314" s="79"/>
      <c r="CC314" s="79"/>
      <c r="CD314" s="79"/>
      <c r="CE314" s="79"/>
      <c r="CF314" s="79"/>
      <c r="CG314" s="79"/>
      <c r="CH314" s="79"/>
      <c r="CI314" s="79"/>
      <c r="CJ314" s="79"/>
      <c r="CK314" s="79"/>
      <c r="CL314" s="79"/>
      <c r="CM314" s="79"/>
      <c r="CN314" s="79"/>
    </row>
    <row r="315" spans="1:92" x14ac:dyDescent="0.25">
      <c r="A315" s="73"/>
      <c r="B315" s="83"/>
      <c r="C315" s="73"/>
      <c r="I315" s="23"/>
      <c r="J315" s="62"/>
      <c r="K315" s="72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  <c r="AV315" s="79"/>
      <c r="AW315" s="79"/>
      <c r="AX315" s="79"/>
      <c r="AY315" s="79"/>
      <c r="AZ315" s="79"/>
      <c r="BA315" s="79"/>
      <c r="BB315" s="79"/>
      <c r="BC315" s="79"/>
      <c r="BD315" s="79"/>
      <c r="BE315" s="79"/>
      <c r="BF315" s="79"/>
      <c r="BG315" s="79"/>
      <c r="BH315" s="79"/>
      <c r="BI315" s="79"/>
      <c r="BJ315" s="79"/>
      <c r="BK315" s="79"/>
      <c r="BL315" s="79"/>
      <c r="BM315" s="79"/>
      <c r="BN315" s="79"/>
      <c r="BO315" s="79"/>
      <c r="BP315" s="79"/>
      <c r="BQ315" s="79"/>
      <c r="BR315" s="79"/>
      <c r="BS315" s="79"/>
      <c r="BT315" s="79"/>
      <c r="BU315" s="79"/>
      <c r="BV315" s="79"/>
      <c r="BW315" s="79"/>
      <c r="BX315" s="79"/>
      <c r="BY315" s="79"/>
      <c r="BZ315" s="79"/>
      <c r="CA315" s="79"/>
      <c r="CB315" s="79"/>
      <c r="CC315" s="79"/>
      <c r="CD315" s="79"/>
      <c r="CE315" s="79"/>
      <c r="CF315" s="79"/>
      <c r="CG315" s="79"/>
      <c r="CH315" s="79"/>
      <c r="CI315" s="79"/>
      <c r="CJ315" s="79"/>
      <c r="CK315" s="79"/>
      <c r="CL315" s="79"/>
      <c r="CM315" s="79"/>
      <c r="CN315" s="79"/>
    </row>
    <row r="316" spans="1:92" x14ac:dyDescent="0.25">
      <c r="A316" s="73"/>
      <c r="B316" s="83"/>
      <c r="C316" s="73"/>
      <c r="I316" s="23"/>
      <c r="J316" s="62"/>
      <c r="K316" s="72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79"/>
      <c r="BJ316" s="79"/>
      <c r="BK316" s="79"/>
      <c r="BL316" s="79"/>
      <c r="BM316" s="79"/>
      <c r="BN316" s="79"/>
      <c r="BO316" s="79"/>
      <c r="BP316" s="79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  <c r="CC316" s="79"/>
      <c r="CD316" s="79"/>
      <c r="CE316" s="79"/>
      <c r="CF316" s="79"/>
      <c r="CG316" s="79"/>
      <c r="CH316" s="79"/>
      <c r="CI316" s="79"/>
      <c r="CJ316" s="79"/>
      <c r="CK316" s="79"/>
      <c r="CL316" s="79"/>
      <c r="CM316" s="79"/>
      <c r="CN316" s="79"/>
    </row>
    <row r="317" spans="1:92" x14ac:dyDescent="0.25">
      <c r="A317" s="73"/>
      <c r="B317" s="83"/>
      <c r="C317" s="73"/>
      <c r="I317" s="23"/>
      <c r="J317" s="62"/>
      <c r="K317" s="72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79"/>
      <c r="BJ317" s="79"/>
      <c r="BK317" s="79"/>
      <c r="BL317" s="79"/>
      <c r="BM317" s="79"/>
      <c r="BN317" s="79"/>
      <c r="BO317" s="79"/>
      <c r="BP317" s="79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  <c r="CC317" s="79"/>
      <c r="CD317" s="79"/>
      <c r="CE317" s="79"/>
      <c r="CF317" s="79"/>
      <c r="CG317" s="79"/>
      <c r="CH317" s="79"/>
      <c r="CI317" s="79"/>
      <c r="CJ317" s="79"/>
      <c r="CK317" s="79"/>
      <c r="CL317" s="79"/>
      <c r="CM317" s="79"/>
      <c r="CN317" s="79"/>
    </row>
    <row r="318" spans="1:92" x14ac:dyDescent="0.25">
      <c r="A318" s="73"/>
      <c r="B318" s="83"/>
      <c r="C318" s="73"/>
      <c r="I318" s="23"/>
      <c r="J318" s="62"/>
      <c r="K318" s="72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79"/>
      <c r="BJ318" s="79"/>
      <c r="BK318" s="79"/>
      <c r="BL318" s="79"/>
      <c r="BM318" s="79"/>
      <c r="BN318" s="79"/>
      <c r="BO318" s="79"/>
      <c r="BP318" s="79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  <c r="CC318" s="79"/>
      <c r="CD318" s="79"/>
      <c r="CE318" s="79"/>
      <c r="CF318" s="79"/>
      <c r="CG318" s="79"/>
      <c r="CH318" s="79"/>
      <c r="CI318" s="79"/>
      <c r="CJ318" s="79"/>
      <c r="CK318" s="79"/>
      <c r="CL318" s="79"/>
      <c r="CM318" s="79"/>
      <c r="CN318" s="79"/>
    </row>
    <row r="319" spans="1:92" x14ac:dyDescent="0.25">
      <c r="A319" s="73"/>
      <c r="B319" s="83"/>
      <c r="C319" s="73"/>
      <c r="I319" s="23"/>
      <c r="J319" s="62"/>
      <c r="K319" s="72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  <c r="AV319" s="79"/>
      <c r="AW319" s="79"/>
      <c r="AX319" s="79"/>
      <c r="AY319" s="79"/>
      <c r="AZ319" s="79"/>
      <c r="BA319" s="79"/>
      <c r="BB319" s="79"/>
      <c r="BC319" s="79"/>
      <c r="BD319" s="79"/>
      <c r="BE319" s="79"/>
      <c r="BF319" s="79"/>
      <c r="BG319" s="79"/>
      <c r="BH319" s="79"/>
      <c r="BI319" s="79"/>
      <c r="BJ319" s="79"/>
      <c r="BK319" s="79"/>
      <c r="BL319" s="79"/>
      <c r="BM319" s="79"/>
      <c r="BN319" s="79"/>
      <c r="BO319" s="79"/>
      <c r="BP319" s="79"/>
      <c r="BQ319" s="79"/>
      <c r="BR319" s="79"/>
      <c r="BS319" s="79"/>
      <c r="BT319" s="79"/>
      <c r="BU319" s="79"/>
      <c r="BV319" s="79"/>
      <c r="BW319" s="79"/>
      <c r="BX319" s="79"/>
      <c r="BY319" s="79"/>
      <c r="BZ319" s="79"/>
      <c r="CA319" s="79"/>
      <c r="CB319" s="79"/>
      <c r="CC319" s="79"/>
      <c r="CD319" s="79"/>
      <c r="CE319" s="79"/>
      <c r="CF319" s="79"/>
      <c r="CG319" s="79"/>
      <c r="CH319" s="79"/>
      <c r="CI319" s="79"/>
      <c r="CJ319" s="79"/>
      <c r="CK319" s="79"/>
      <c r="CL319" s="79"/>
      <c r="CM319" s="79"/>
      <c r="CN319" s="79"/>
    </row>
    <row r="320" spans="1:92" x14ac:dyDescent="0.25">
      <c r="A320" s="73"/>
      <c r="B320" s="83"/>
      <c r="C320" s="73"/>
      <c r="I320" s="23"/>
      <c r="J320" s="62"/>
      <c r="K320" s="72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79"/>
      <c r="BJ320" s="79"/>
      <c r="BK320" s="79"/>
      <c r="BL320" s="79"/>
      <c r="BM320" s="79"/>
      <c r="BN320" s="79"/>
      <c r="BO320" s="79"/>
      <c r="BP320" s="79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  <c r="CC320" s="79"/>
      <c r="CD320" s="79"/>
      <c r="CE320" s="79"/>
      <c r="CF320" s="79"/>
      <c r="CG320" s="79"/>
      <c r="CH320" s="79"/>
      <c r="CI320" s="79"/>
      <c r="CJ320" s="79"/>
      <c r="CK320" s="79"/>
      <c r="CL320" s="79"/>
      <c r="CM320" s="79"/>
      <c r="CN320" s="79"/>
    </row>
    <row r="321" spans="1:92" x14ac:dyDescent="0.25">
      <c r="A321" s="73"/>
      <c r="B321" s="83"/>
      <c r="C321" s="73"/>
      <c r="I321" s="23"/>
      <c r="J321" s="62"/>
      <c r="K321" s="72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  <c r="AW321" s="79"/>
      <c r="AX321" s="79"/>
      <c r="AY321" s="79"/>
      <c r="AZ321" s="79"/>
      <c r="BA321" s="79"/>
      <c r="BB321" s="79"/>
      <c r="BC321" s="79"/>
      <c r="BD321" s="79"/>
      <c r="BE321" s="79"/>
      <c r="BF321" s="79"/>
      <c r="BG321" s="79"/>
      <c r="BH321" s="79"/>
      <c r="BI321" s="79"/>
      <c r="BJ321" s="79"/>
      <c r="BK321" s="79"/>
      <c r="BL321" s="79"/>
      <c r="BM321" s="79"/>
      <c r="BN321" s="79"/>
      <c r="BO321" s="79"/>
      <c r="BP321" s="79"/>
      <c r="BQ321" s="79"/>
      <c r="BR321" s="79"/>
      <c r="BS321" s="79"/>
      <c r="BT321" s="79"/>
      <c r="BU321" s="79"/>
      <c r="BV321" s="79"/>
      <c r="BW321" s="79"/>
      <c r="BX321" s="79"/>
      <c r="BY321" s="79"/>
      <c r="BZ321" s="79"/>
      <c r="CA321" s="79"/>
      <c r="CB321" s="79"/>
      <c r="CC321" s="79"/>
      <c r="CD321" s="79"/>
      <c r="CE321" s="79"/>
      <c r="CF321" s="79"/>
      <c r="CG321" s="79"/>
      <c r="CH321" s="79"/>
      <c r="CI321" s="79"/>
      <c r="CJ321" s="79"/>
      <c r="CK321" s="79"/>
      <c r="CL321" s="79"/>
      <c r="CM321" s="79"/>
      <c r="CN321" s="79"/>
    </row>
    <row r="322" spans="1:92" x14ac:dyDescent="0.25">
      <c r="A322" s="73"/>
      <c r="B322" s="83"/>
      <c r="C322" s="73"/>
      <c r="I322" s="23"/>
      <c r="J322" s="62"/>
      <c r="K322" s="72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  <c r="AV322" s="79"/>
      <c r="AW322" s="79"/>
      <c r="AX322" s="79"/>
      <c r="AY322" s="79"/>
      <c r="AZ322" s="79"/>
      <c r="BA322" s="79"/>
      <c r="BB322" s="79"/>
      <c r="BC322" s="79"/>
      <c r="BD322" s="79"/>
      <c r="BE322" s="79"/>
      <c r="BF322" s="79"/>
      <c r="BG322" s="79"/>
      <c r="BH322" s="79"/>
      <c r="BI322" s="79"/>
      <c r="BJ322" s="79"/>
      <c r="BK322" s="79"/>
      <c r="BL322" s="79"/>
      <c r="BM322" s="79"/>
      <c r="BN322" s="79"/>
      <c r="BO322" s="79"/>
      <c r="BP322" s="79"/>
      <c r="BQ322" s="79"/>
      <c r="BR322" s="79"/>
      <c r="BS322" s="79"/>
      <c r="BT322" s="79"/>
      <c r="BU322" s="79"/>
      <c r="BV322" s="79"/>
      <c r="BW322" s="79"/>
      <c r="BX322" s="79"/>
      <c r="BY322" s="79"/>
      <c r="BZ322" s="79"/>
      <c r="CA322" s="79"/>
      <c r="CB322" s="79"/>
      <c r="CC322" s="79"/>
      <c r="CD322" s="79"/>
      <c r="CE322" s="79"/>
      <c r="CF322" s="79"/>
      <c r="CG322" s="79"/>
      <c r="CH322" s="79"/>
      <c r="CI322" s="79"/>
      <c r="CJ322" s="79"/>
      <c r="CK322" s="79"/>
      <c r="CL322" s="79"/>
      <c r="CM322" s="79"/>
      <c r="CN322" s="79"/>
    </row>
    <row r="323" spans="1:92" x14ac:dyDescent="0.25">
      <c r="A323" s="73"/>
      <c r="B323" s="83"/>
      <c r="C323" s="73"/>
      <c r="I323" s="23"/>
      <c r="J323" s="62"/>
      <c r="K323" s="72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  <c r="AV323" s="79"/>
      <c r="AW323" s="79"/>
      <c r="AX323" s="79"/>
      <c r="AY323" s="79"/>
      <c r="AZ323" s="79"/>
      <c r="BA323" s="79"/>
      <c r="BB323" s="79"/>
      <c r="BC323" s="79"/>
      <c r="BD323" s="79"/>
      <c r="BE323" s="79"/>
      <c r="BF323" s="79"/>
      <c r="BG323" s="79"/>
      <c r="BH323" s="79"/>
      <c r="BI323" s="79"/>
      <c r="BJ323" s="79"/>
      <c r="BK323" s="79"/>
      <c r="BL323" s="79"/>
      <c r="BM323" s="79"/>
      <c r="BN323" s="79"/>
      <c r="BO323" s="79"/>
      <c r="BP323" s="79"/>
      <c r="BQ323" s="79"/>
      <c r="BR323" s="79"/>
      <c r="BS323" s="79"/>
      <c r="BT323" s="79"/>
      <c r="BU323" s="79"/>
      <c r="BV323" s="79"/>
      <c r="BW323" s="79"/>
      <c r="BX323" s="79"/>
      <c r="BY323" s="79"/>
      <c r="BZ323" s="79"/>
      <c r="CA323" s="79"/>
      <c r="CB323" s="79"/>
      <c r="CC323" s="79"/>
      <c r="CD323" s="79"/>
      <c r="CE323" s="79"/>
      <c r="CF323" s="79"/>
      <c r="CG323" s="79"/>
      <c r="CH323" s="79"/>
      <c r="CI323" s="79"/>
      <c r="CJ323" s="79"/>
      <c r="CK323" s="79"/>
      <c r="CL323" s="79"/>
      <c r="CM323" s="79"/>
      <c r="CN323" s="79"/>
    </row>
    <row r="324" spans="1:92" x14ac:dyDescent="0.25">
      <c r="A324" s="73"/>
      <c r="B324" s="83"/>
      <c r="C324" s="73"/>
      <c r="I324" s="23"/>
      <c r="J324" s="62"/>
      <c r="K324" s="72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  <c r="AV324" s="79"/>
      <c r="AW324" s="79"/>
      <c r="AX324" s="79"/>
      <c r="AY324" s="79"/>
      <c r="AZ324" s="79"/>
      <c r="BA324" s="79"/>
      <c r="BB324" s="79"/>
      <c r="BC324" s="79"/>
      <c r="BD324" s="79"/>
      <c r="BE324" s="79"/>
      <c r="BF324" s="79"/>
      <c r="BG324" s="79"/>
      <c r="BH324" s="79"/>
      <c r="BI324" s="79"/>
      <c r="BJ324" s="79"/>
      <c r="BK324" s="79"/>
      <c r="BL324" s="79"/>
      <c r="BM324" s="79"/>
      <c r="BN324" s="79"/>
      <c r="BO324" s="79"/>
      <c r="BP324" s="79"/>
      <c r="BQ324" s="79"/>
      <c r="BR324" s="79"/>
      <c r="BS324" s="79"/>
      <c r="BT324" s="79"/>
      <c r="BU324" s="79"/>
      <c r="BV324" s="79"/>
      <c r="BW324" s="79"/>
      <c r="BX324" s="79"/>
      <c r="BY324" s="79"/>
      <c r="BZ324" s="79"/>
      <c r="CA324" s="79"/>
      <c r="CB324" s="79"/>
      <c r="CC324" s="79"/>
      <c r="CD324" s="79"/>
      <c r="CE324" s="79"/>
      <c r="CF324" s="79"/>
      <c r="CG324" s="79"/>
      <c r="CH324" s="79"/>
      <c r="CI324" s="79"/>
      <c r="CJ324" s="79"/>
      <c r="CK324" s="79"/>
      <c r="CL324" s="79"/>
      <c r="CM324" s="79"/>
      <c r="CN324" s="79"/>
    </row>
    <row r="325" spans="1:92" x14ac:dyDescent="0.25">
      <c r="A325" s="73"/>
      <c r="B325" s="83"/>
      <c r="C325" s="73"/>
      <c r="I325" s="23"/>
      <c r="J325" s="62"/>
      <c r="K325" s="72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  <c r="AV325" s="79"/>
      <c r="AW325" s="79"/>
      <c r="AX325" s="79"/>
      <c r="AY325" s="79"/>
      <c r="AZ325" s="79"/>
      <c r="BA325" s="79"/>
      <c r="BB325" s="79"/>
      <c r="BC325" s="79"/>
      <c r="BD325" s="79"/>
      <c r="BE325" s="79"/>
      <c r="BF325" s="79"/>
      <c r="BG325" s="79"/>
      <c r="BH325" s="79"/>
      <c r="BI325" s="79"/>
      <c r="BJ325" s="79"/>
      <c r="BK325" s="79"/>
      <c r="BL325" s="79"/>
      <c r="BM325" s="79"/>
      <c r="BN325" s="79"/>
      <c r="BO325" s="79"/>
      <c r="BP325" s="79"/>
      <c r="BQ325" s="79"/>
      <c r="BR325" s="79"/>
      <c r="BS325" s="79"/>
      <c r="BT325" s="79"/>
      <c r="BU325" s="79"/>
      <c r="BV325" s="79"/>
      <c r="BW325" s="79"/>
      <c r="BX325" s="79"/>
      <c r="BY325" s="79"/>
      <c r="BZ325" s="79"/>
      <c r="CA325" s="79"/>
      <c r="CB325" s="79"/>
      <c r="CC325" s="79"/>
      <c r="CD325" s="79"/>
      <c r="CE325" s="79"/>
      <c r="CF325" s="79"/>
      <c r="CG325" s="79"/>
      <c r="CH325" s="79"/>
      <c r="CI325" s="79"/>
      <c r="CJ325" s="79"/>
      <c r="CK325" s="79"/>
      <c r="CL325" s="79"/>
      <c r="CM325" s="79"/>
      <c r="CN325" s="79"/>
    </row>
    <row r="326" spans="1:92" x14ac:dyDescent="0.25">
      <c r="A326" s="73"/>
      <c r="B326" s="83"/>
      <c r="C326" s="73"/>
      <c r="I326" s="23"/>
      <c r="J326" s="62"/>
      <c r="K326" s="72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  <c r="AV326" s="79"/>
      <c r="AW326" s="79"/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79"/>
      <c r="BJ326" s="79"/>
      <c r="BK326" s="79"/>
      <c r="BL326" s="79"/>
      <c r="BM326" s="79"/>
      <c r="BN326" s="79"/>
      <c r="BO326" s="79"/>
      <c r="BP326" s="79"/>
      <c r="BQ326" s="79"/>
      <c r="BR326" s="79"/>
      <c r="BS326" s="79"/>
      <c r="BT326" s="79"/>
      <c r="BU326" s="79"/>
      <c r="BV326" s="79"/>
      <c r="BW326" s="79"/>
      <c r="BX326" s="79"/>
      <c r="BY326" s="79"/>
      <c r="BZ326" s="79"/>
      <c r="CA326" s="79"/>
      <c r="CB326" s="79"/>
      <c r="CC326" s="79"/>
      <c r="CD326" s="79"/>
      <c r="CE326" s="79"/>
      <c r="CF326" s="79"/>
      <c r="CG326" s="79"/>
      <c r="CH326" s="79"/>
      <c r="CI326" s="79"/>
      <c r="CJ326" s="79"/>
      <c r="CK326" s="79"/>
      <c r="CL326" s="79"/>
      <c r="CM326" s="79"/>
      <c r="CN326" s="79"/>
    </row>
    <row r="327" spans="1:92" x14ac:dyDescent="0.25">
      <c r="A327" s="73"/>
      <c r="B327" s="83"/>
      <c r="C327" s="73"/>
      <c r="I327" s="23"/>
      <c r="J327" s="62"/>
      <c r="K327" s="72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  <c r="AV327" s="79"/>
      <c r="AW327" s="79"/>
      <c r="AX327" s="79"/>
      <c r="AY327" s="79"/>
      <c r="AZ327" s="79"/>
      <c r="BA327" s="79"/>
      <c r="BB327" s="79"/>
      <c r="BC327" s="79"/>
      <c r="BD327" s="79"/>
      <c r="BE327" s="79"/>
      <c r="BF327" s="79"/>
      <c r="BG327" s="79"/>
      <c r="BH327" s="79"/>
      <c r="BI327" s="79"/>
      <c r="BJ327" s="79"/>
      <c r="BK327" s="79"/>
      <c r="BL327" s="79"/>
      <c r="BM327" s="79"/>
      <c r="BN327" s="79"/>
      <c r="BO327" s="79"/>
      <c r="BP327" s="79"/>
      <c r="BQ327" s="79"/>
      <c r="BR327" s="79"/>
      <c r="BS327" s="79"/>
      <c r="BT327" s="79"/>
      <c r="BU327" s="79"/>
      <c r="BV327" s="79"/>
      <c r="BW327" s="79"/>
      <c r="BX327" s="79"/>
      <c r="BY327" s="79"/>
      <c r="BZ327" s="79"/>
      <c r="CA327" s="79"/>
      <c r="CB327" s="79"/>
      <c r="CC327" s="79"/>
      <c r="CD327" s="79"/>
      <c r="CE327" s="79"/>
      <c r="CF327" s="79"/>
      <c r="CG327" s="79"/>
      <c r="CH327" s="79"/>
      <c r="CI327" s="79"/>
      <c r="CJ327" s="79"/>
      <c r="CK327" s="79"/>
      <c r="CL327" s="79"/>
      <c r="CM327" s="79"/>
      <c r="CN327" s="79"/>
    </row>
    <row r="328" spans="1:92" x14ac:dyDescent="0.25">
      <c r="A328" s="73"/>
      <c r="B328" s="83"/>
      <c r="C328" s="73"/>
      <c r="I328" s="23"/>
      <c r="J328" s="62"/>
      <c r="K328" s="72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  <c r="AV328" s="79"/>
      <c r="AW328" s="79"/>
      <c r="AX328" s="79"/>
      <c r="AY328" s="79"/>
      <c r="AZ328" s="79"/>
      <c r="BA328" s="79"/>
      <c r="BB328" s="79"/>
      <c r="BC328" s="79"/>
      <c r="BD328" s="79"/>
      <c r="BE328" s="79"/>
      <c r="BF328" s="79"/>
      <c r="BG328" s="79"/>
      <c r="BH328" s="79"/>
      <c r="BI328" s="79"/>
      <c r="BJ328" s="79"/>
      <c r="BK328" s="79"/>
      <c r="BL328" s="79"/>
      <c r="BM328" s="79"/>
      <c r="BN328" s="79"/>
      <c r="BO328" s="79"/>
      <c r="BP328" s="79"/>
      <c r="BQ328" s="79"/>
      <c r="BR328" s="79"/>
      <c r="BS328" s="79"/>
      <c r="BT328" s="79"/>
      <c r="BU328" s="79"/>
      <c r="BV328" s="79"/>
      <c r="BW328" s="79"/>
      <c r="BX328" s="79"/>
      <c r="BY328" s="79"/>
      <c r="BZ328" s="79"/>
      <c r="CA328" s="79"/>
      <c r="CB328" s="79"/>
      <c r="CC328" s="79"/>
      <c r="CD328" s="79"/>
      <c r="CE328" s="79"/>
      <c r="CF328" s="79"/>
      <c r="CG328" s="79"/>
      <c r="CH328" s="79"/>
      <c r="CI328" s="79"/>
      <c r="CJ328" s="79"/>
      <c r="CK328" s="79"/>
      <c r="CL328" s="79"/>
      <c r="CM328" s="79"/>
      <c r="CN328" s="79"/>
    </row>
    <row r="329" spans="1:92" x14ac:dyDescent="0.25">
      <c r="A329" s="73"/>
      <c r="B329" s="83"/>
      <c r="C329" s="73"/>
      <c r="I329" s="23"/>
      <c r="J329" s="62"/>
      <c r="K329" s="72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  <c r="AV329" s="79"/>
      <c r="AW329" s="79"/>
      <c r="AX329" s="79"/>
      <c r="AY329" s="79"/>
      <c r="AZ329" s="79"/>
      <c r="BA329" s="79"/>
      <c r="BB329" s="79"/>
      <c r="BC329" s="79"/>
      <c r="BD329" s="79"/>
      <c r="BE329" s="79"/>
      <c r="BF329" s="79"/>
      <c r="BG329" s="79"/>
      <c r="BH329" s="79"/>
      <c r="BI329" s="79"/>
      <c r="BJ329" s="79"/>
      <c r="BK329" s="79"/>
      <c r="BL329" s="79"/>
      <c r="BM329" s="79"/>
      <c r="BN329" s="79"/>
      <c r="BO329" s="79"/>
      <c r="BP329" s="79"/>
      <c r="BQ329" s="79"/>
      <c r="BR329" s="79"/>
      <c r="BS329" s="79"/>
      <c r="BT329" s="79"/>
      <c r="BU329" s="79"/>
      <c r="BV329" s="79"/>
      <c r="BW329" s="79"/>
      <c r="BX329" s="79"/>
      <c r="BY329" s="79"/>
      <c r="BZ329" s="79"/>
      <c r="CA329" s="79"/>
      <c r="CB329" s="79"/>
      <c r="CC329" s="79"/>
      <c r="CD329" s="79"/>
      <c r="CE329" s="79"/>
      <c r="CF329" s="79"/>
      <c r="CG329" s="79"/>
      <c r="CH329" s="79"/>
      <c r="CI329" s="79"/>
      <c r="CJ329" s="79"/>
      <c r="CK329" s="79"/>
      <c r="CL329" s="79"/>
      <c r="CM329" s="79"/>
      <c r="CN329" s="79"/>
    </row>
    <row r="330" spans="1:92" x14ac:dyDescent="0.25">
      <c r="A330" s="73"/>
      <c r="B330" s="83"/>
      <c r="C330" s="73"/>
      <c r="I330" s="23"/>
      <c r="J330" s="62"/>
      <c r="K330" s="72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  <c r="AV330" s="79"/>
      <c r="AW330" s="79"/>
      <c r="AX330" s="79"/>
      <c r="AY330" s="79"/>
      <c r="AZ330" s="79"/>
      <c r="BA330" s="79"/>
      <c r="BB330" s="79"/>
      <c r="BC330" s="79"/>
      <c r="BD330" s="79"/>
      <c r="BE330" s="79"/>
      <c r="BF330" s="79"/>
      <c r="BG330" s="79"/>
      <c r="BH330" s="79"/>
      <c r="BI330" s="79"/>
      <c r="BJ330" s="79"/>
      <c r="BK330" s="79"/>
      <c r="BL330" s="79"/>
      <c r="BM330" s="79"/>
      <c r="BN330" s="79"/>
      <c r="BO330" s="79"/>
      <c r="BP330" s="79"/>
      <c r="BQ330" s="79"/>
      <c r="BR330" s="79"/>
      <c r="BS330" s="79"/>
      <c r="BT330" s="79"/>
      <c r="BU330" s="79"/>
      <c r="BV330" s="79"/>
      <c r="BW330" s="79"/>
      <c r="BX330" s="79"/>
      <c r="BY330" s="79"/>
      <c r="BZ330" s="79"/>
      <c r="CA330" s="79"/>
      <c r="CB330" s="79"/>
      <c r="CC330" s="79"/>
      <c r="CD330" s="79"/>
      <c r="CE330" s="79"/>
      <c r="CF330" s="79"/>
      <c r="CG330" s="79"/>
      <c r="CH330" s="79"/>
      <c r="CI330" s="79"/>
      <c r="CJ330" s="79"/>
      <c r="CK330" s="79"/>
      <c r="CL330" s="79"/>
      <c r="CM330" s="79"/>
      <c r="CN330" s="79"/>
    </row>
    <row r="331" spans="1:92" x14ac:dyDescent="0.25">
      <c r="A331" s="73"/>
      <c r="B331" s="83"/>
      <c r="C331" s="73"/>
      <c r="I331" s="23"/>
      <c r="J331" s="62"/>
      <c r="K331" s="72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  <c r="AV331" s="79"/>
      <c r="AW331" s="79"/>
      <c r="AX331" s="79"/>
      <c r="AY331" s="79"/>
      <c r="AZ331" s="79"/>
      <c r="BA331" s="79"/>
      <c r="BB331" s="79"/>
      <c r="BC331" s="79"/>
      <c r="BD331" s="79"/>
      <c r="BE331" s="79"/>
      <c r="BF331" s="79"/>
      <c r="BG331" s="79"/>
      <c r="BH331" s="79"/>
      <c r="BI331" s="79"/>
      <c r="BJ331" s="79"/>
      <c r="BK331" s="79"/>
      <c r="BL331" s="79"/>
      <c r="BM331" s="79"/>
      <c r="BN331" s="79"/>
      <c r="BO331" s="79"/>
      <c r="BP331" s="79"/>
      <c r="BQ331" s="79"/>
      <c r="BR331" s="79"/>
      <c r="BS331" s="79"/>
      <c r="BT331" s="79"/>
      <c r="BU331" s="79"/>
      <c r="BV331" s="79"/>
      <c r="BW331" s="79"/>
      <c r="BX331" s="79"/>
      <c r="BY331" s="79"/>
      <c r="BZ331" s="79"/>
      <c r="CA331" s="79"/>
      <c r="CB331" s="79"/>
      <c r="CC331" s="79"/>
      <c r="CD331" s="79"/>
      <c r="CE331" s="79"/>
      <c r="CF331" s="79"/>
      <c r="CG331" s="79"/>
      <c r="CH331" s="79"/>
      <c r="CI331" s="79"/>
      <c r="CJ331" s="79"/>
      <c r="CK331" s="79"/>
      <c r="CL331" s="79"/>
      <c r="CM331" s="79"/>
      <c r="CN331" s="79"/>
    </row>
    <row r="332" spans="1:92" x14ac:dyDescent="0.25">
      <c r="A332" s="73"/>
      <c r="B332" s="83"/>
      <c r="C332" s="73"/>
      <c r="I332" s="23"/>
      <c r="J332" s="62"/>
      <c r="K332" s="72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  <c r="AV332" s="79"/>
      <c r="AW332" s="79"/>
      <c r="AX332" s="79"/>
      <c r="AY332" s="79"/>
      <c r="AZ332" s="79"/>
      <c r="BA332" s="79"/>
      <c r="BB332" s="79"/>
      <c r="BC332" s="79"/>
      <c r="BD332" s="79"/>
      <c r="BE332" s="79"/>
      <c r="BF332" s="79"/>
      <c r="BG332" s="79"/>
      <c r="BH332" s="79"/>
      <c r="BI332" s="79"/>
      <c r="BJ332" s="79"/>
      <c r="BK332" s="79"/>
      <c r="BL332" s="79"/>
      <c r="BM332" s="79"/>
      <c r="BN332" s="79"/>
      <c r="BO332" s="79"/>
      <c r="BP332" s="79"/>
      <c r="BQ332" s="79"/>
      <c r="BR332" s="79"/>
      <c r="BS332" s="79"/>
      <c r="BT332" s="79"/>
      <c r="BU332" s="79"/>
      <c r="BV332" s="79"/>
      <c r="BW332" s="79"/>
      <c r="BX332" s="79"/>
      <c r="BY332" s="79"/>
      <c r="BZ332" s="79"/>
      <c r="CA332" s="79"/>
      <c r="CB332" s="79"/>
      <c r="CC332" s="79"/>
      <c r="CD332" s="79"/>
      <c r="CE332" s="79"/>
      <c r="CF332" s="79"/>
      <c r="CG332" s="79"/>
      <c r="CH332" s="79"/>
      <c r="CI332" s="79"/>
      <c r="CJ332" s="79"/>
      <c r="CK332" s="79"/>
      <c r="CL332" s="79"/>
      <c r="CM332" s="79"/>
      <c r="CN332" s="79"/>
    </row>
    <row r="333" spans="1:92" x14ac:dyDescent="0.25">
      <c r="A333" s="73"/>
      <c r="B333" s="83"/>
      <c r="C333" s="73"/>
      <c r="I333" s="23"/>
      <c r="J333" s="62"/>
      <c r="K333" s="72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  <c r="AV333" s="79"/>
      <c r="AW333" s="79"/>
      <c r="AX333" s="79"/>
      <c r="AY333" s="79"/>
      <c r="AZ333" s="79"/>
      <c r="BA333" s="79"/>
      <c r="BB333" s="79"/>
      <c r="BC333" s="79"/>
      <c r="BD333" s="79"/>
      <c r="BE333" s="79"/>
      <c r="BF333" s="79"/>
      <c r="BG333" s="79"/>
      <c r="BH333" s="79"/>
      <c r="BI333" s="79"/>
      <c r="BJ333" s="79"/>
      <c r="BK333" s="79"/>
      <c r="BL333" s="79"/>
      <c r="BM333" s="79"/>
      <c r="BN333" s="79"/>
      <c r="BO333" s="79"/>
      <c r="BP333" s="79"/>
      <c r="BQ333" s="79"/>
      <c r="BR333" s="79"/>
      <c r="BS333" s="79"/>
      <c r="BT333" s="79"/>
      <c r="BU333" s="79"/>
      <c r="BV333" s="79"/>
      <c r="BW333" s="79"/>
      <c r="BX333" s="79"/>
      <c r="BY333" s="79"/>
      <c r="BZ333" s="79"/>
      <c r="CA333" s="79"/>
      <c r="CB333" s="79"/>
      <c r="CC333" s="79"/>
      <c r="CD333" s="79"/>
      <c r="CE333" s="79"/>
      <c r="CF333" s="79"/>
      <c r="CG333" s="79"/>
      <c r="CH333" s="79"/>
      <c r="CI333" s="79"/>
      <c r="CJ333" s="79"/>
      <c r="CK333" s="79"/>
      <c r="CL333" s="79"/>
      <c r="CM333" s="79"/>
      <c r="CN333" s="79"/>
    </row>
    <row r="334" spans="1:92" x14ac:dyDescent="0.25">
      <c r="A334" s="73"/>
      <c r="B334" s="83"/>
      <c r="C334" s="73"/>
      <c r="I334" s="23"/>
      <c r="J334" s="62"/>
      <c r="K334" s="72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  <c r="AV334" s="79"/>
      <c r="AW334" s="79"/>
      <c r="AX334" s="79"/>
      <c r="AY334" s="79"/>
      <c r="AZ334" s="79"/>
      <c r="BA334" s="79"/>
      <c r="BB334" s="79"/>
      <c r="BC334" s="79"/>
      <c r="BD334" s="79"/>
      <c r="BE334" s="79"/>
      <c r="BF334" s="79"/>
      <c r="BG334" s="79"/>
      <c r="BH334" s="79"/>
      <c r="BI334" s="79"/>
      <c r="BJ334" s="79"/>
      <c r="BK334" s="79"/>
      <c r="BL334" s="79"/>
      <c r="BM334" s="79"/>
      <c r="BN334" s="79"/>
      <c r="BO334" s="79"/>
      <c r="BP334" s="79"/>
      <c r="BQ334" s="79"/>
      <c r="BR334" s="79"/>
      <c r="BS334" s="79"/>
      <c r="BT334" s="79"/>
      <c r="BU334" s="79"/>
      <c r="BV334" s="79"/>
      <c r="BW334" s="79"/>
      <c r="BX334" s="79"/>
      <c r="BY334" s="79"/>
      <c r="BZ334" s="79"/>
      <c r="CA334" s="79"/>
      <c r="CB334" s="79"/>
      <c r="CC334" s="79"/>
      <c r="CD334" s="79"/>
      <c r="CE334" s="79"/>
      <c r="CF334" s="79"/>
      <c r="CG334" s="79"/>
      <c r="CH334" s="79"/>
      <c r="CI334" s="79"/>
      <c r="CJ334" s="79"/>
      <c r="CK334" s="79"/>
      <c r="CL334" s="79"/>
      <c r="CM334" s="79"/>
      <c r="CN334" s="79"/>
    </row>
    <row r="335" spans="1:92" x14ac:dyDescent="0.25">
      <c r="A335" s="73"/>
      <c r="B335" s="83"/>
      <c r="C335" s="73"/>
      <c r="I335" s="23"/>
      <c r="J335" s="62"/>
      <c r="K335" s="72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  <c r="AV335" s="79"/>
      <c r="AW335" s="79"/>
      <c r="AX335" s="79"/>
      <c r="AY335" s="79"/>
      <c r="AZ335" s="79"/>
      <c r="BA335" s="79"/>
      <c r="BB335" s="79"/>
      <c r="BC335" s="79"/>
      <c r="BD335" s="79"/>
      <c r="BE335" s="79"/>
      <c r="BF335" s="79"/>
      <c r="BG335" s="79"/>
      <c r="BH335" s="79"/>
      <c r="BI335" s="79"/>
      <c r="BJ335" s="79"/>
      <c r="BK335" s="79"/>
      <c r="BL335" s="79"/>
      <c r="BM335" s="79"/>
      <c r="BN335" s="79"/>
      <c r="BO335" s="79"/>
      <c r="BP335" s="79"/>
      <c r="BQ335" s="79"/>
      <c r="BR335" s="79"/>
      <c r="BS335" s="79"/>
      <c r="BT335" s="79"/>
      <c r="BU335" s="79"/>
      <c r="BV335" s="79"/>
      <c r="BW335" s="79"/>
      <c r="BX335" s="79"/>
      <c r="BY335" s="79"/>
      <c r="BZ335" s="79"/>
      <c r="CA335" s="79"/>
      <c r="CB335" s="79"/>
      <c r="CC335" s="79"/>
      <c r="CD335" s="79"/>
      <c r="CE335" s="79"/>
      <c r="CF335" s="79"/>
      <c r="CG335" s="79"/>
      <c r="CH335" s="79"/>
      <c r="CI335" s="79"/>
      <c r="CJ335" s="79"/>
      <c r="CK335" s="79"/>
      <c r="CL335" s="79"/>
      <c r="CM335" s="79"/>
      <c r="CN335" s="79"/>
    </row>
    <row r="336" spans="1:92" x14ac:dyDescent="0.25">
      <c r="A336" s="73"/>
      <c r="B336" s="83"/>
      <c r="C336" s="73"/>
      <c r="I336" s="23"/>
      <c r="J336" s="62"/>
      <c r="K336" s="72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  <c r="AW336" s="79"/>
      <c r="AX336" s="79"/>
      <c r="AY336" s="79"/>
      <c r="AZ336" s="79"/>
      <c r="BA336" s="79"/>
      <c r="BB336" s="79"/>
      <c r="BC336" s="79"/>
      <c r="BD336" s="79"/>
      <c r="BE336" s="79"/>
      <c r="BF336" s="79"/>
      <c r="BG336" s="79"/>
      <c r="BH336" s="79"/>
      <c r="BI336" s="79"/>
      <c r="BJ336" s="79"/>
      <c r="BK336" s="79"/>
      <c r="BL336" s="79"/>
      <c r="BM336" s="79"/>
      <c r="BN336" s="79"/>
      <c r="BO336" s="79"/>
      <c r="BP336" s="79"/>
      <c r="BQ336" s="79"/>
      <c r="BR336" s="79"/>
      <c r="BS336" s="79"/>
      <c r="BT336" s="79"/>
      <c r="BU336" s="79"/>
      <c r="BV336" s="79"/>
      <c r="BW336" s="79"/>
      <c r="BX336" s="79"/>
      <c r="BY336" s="79"/>
      <c r="BZ336" s="79"/>
      <c r="CA336" s="79"/>
      <c r="CB336" s="79"/>
      <c r="CC336" s="79"/>
      <c r="CD336" s="79"/>
      <c r="CE336" s="79"/>
      <c r="CF336" s="79"/>
      <c r="CG336" s="79"/>
      <c r="CH336" s="79"/>
      <c r="CI336" s="79"/>
      <c r="CJ336" s="79"/>
      <c r="CK336" s="79"/>
      <c r="CL336" s="79"/>
      <c r="CM336" s="79"/>
      <c r="CN336" s="79"/>
    </row>
    <row r="337" spans="1:92" x14ac:dyDescent="0.25">
      <c r="A337" s="73"/>
      <c r="B337" s="83"/>
      <c r="C337" s="73"/>
      <c r="I337" s="23"/>
      <c r="J337" s="62"/>
      <c r="K337" s="72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  <c r="AV337" s="79"/>
      <c r="AW337" s="79"/>
      <c r="AX337" s="79"/>
      <c r="AY337" s="79"/>
      <c r="AZ337" s="79"/>
      <c r="BA337" s="79"/>
      <c r="BB337" s="79"/>
      <c r="BC337" s="79"/>
      <c r="BD337" s="79"/>
      <c r="BE337" s="79"/>
      <c r="BF337" s="79"/>
      <c r="BG337" s="79"/>
      <c r="BH337" s="79"/>
      <c r="BI337" s="79"/>
      <c r="BJ337" s="79"/>
      <c r="BK337" s="79"/>
      <c r="BL337" s="79"/>
      <c r="BM337" s="79"/>
      <c r="BN337" s="79"/>
      <c r="BO337" s="79"/>
      <c r="BP337" s="79"/>
      <c r="BQ337" s="79"/>
      <c r="BR337" s="79"/>
      <c r="BS337" s="79"/>
      <c r="BT337" s="79"/>
      <c r="BU337" s="79"/>
      <c r="BV337" s="79"/>
      <c r="BW337" s="79"/>
      <c r="BX337" s="79"/>
      <c r="BY337" s="79"/>
      <c r="BZ337" s="79"/>
      <c r="CA337" s="79"/>
      <c r="CB337" s="79"/>
      <c r="CC337" s="79"/>
      <c r="CD337" s="79"/>
      <c r="CE337" s="79"/>
      <c r="CF337" s="79"/>
      <c r="CG337" s="79"/>
      <c r="CH337" s="79"/>
      <c r="CI337" s="79"/>
      <c r="CJ337" s="79"/>
      <c r="CK337" s="79"/>
      <c r="CL337" s="79"/>
      <c r="CM337" s="79"/>
      <c r="CN337" s="79"/>
    </row>
    <row r="338" spans="1:92" x14ac:dyDescent="0.25">
      <c r="A338" s="73"/>
      <c r="B338" s="83"/>
      <c r="C338" s="73"/>
      <c r="I338" s="23"/>
      <c r="J338" s="62"/>
      <c r="K338" s="72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  <c r="AV338" s="79"/>
      <c r="AW338" s="79"/>
      <c r="AX338" s="79"/>
      <c r="AY338" s="79"/>
      <c r="AZ338" s="79"/>
      <c r="BA338" s="79"/>
      <c r="BB338" s="79"/>
      <c r="BC338" s="79"/>
      <c r="BD338" s="79"/>
      <c r="BE338" s="79"/>
      <c r="BF338" s="79"/>
      <c r="BG338" s="79"/>
      <c r="BH338" s="79"/>
      <c r="BI338" s="79"/>
      <c r="BJ338" s="79"/>
      <c r="BK338" s="79"/>
      <c r="BL338" s="79"/>
      <c r="BM338" s="79"/>
      <c r="BN338" s="79"/>
      <c r="BO338" s="79"/>
      <c r="BP338" s="79"/>
      <c r="BQ338" s="79"/>
      <c r="BR338" s="79"/>
      <c r="BS338" s="79"/>
      <c r="BT338" s="79"/>
      <c r="BU338" s="79"/>
      <c r="BV338" s="79"/>
      <c r="BW338" s="79"/>
      <c r="BX338" s="79"/>
      <c r="BY338" s="79"/>
      <c r="BZ338" s="79"/>
      <c r="CA338" s="79"/>
      <c r="CB338" s="79"/>
      <c r="CC338" s="79"/>
      <c r="CD338" s="79"/>
      <c r="CE338" s="79"/>
      <c r="CF338" s="79"/>
      <c r="CG338" s="79"/>
      <c r="CH338" s="79"/>
      <c r="CI338" s="79"/>
      <c r="CJ338" s="79"/>
      <c r="CK338" s="79"/>
      <c r="CL338" s="79"/>
      <c r="CM338" s="79"/>
      <c r="CN338" s="79"/>
    </row>
    <row r="339" spans="1:92" x14ac:dyDescent="0.25">
      <c r="A339" s="73"/>
      <c r="B339" s="83"/>
      <c r="C339" s="73"/>
      <c r="I339" s="23"/>
      <c r="J339" s="62"/>
      <c r="K339" s="72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  <c r="AV339" s="79"/>
      <c r="AW339" s="79"/>
      <c r="AX339" s="79"/>
      <c r="AY339" s="79"/>
      <c r="AZ339" s="79"/>
      <c r="BA339" s="79"/>
      <c r="BB339" s="79"/>
      <c r="BC339" s="79"/>
      <c r="BD339" s="79"/>
      <c r="BE339" s="79"/>
      <c r="BF339" s="79"/>
      <c r="BG339" s="79"/>
      <c r="BH339" s="79"/>
      <c r="BI339" s="79"/>
      <c r="BJ339" s="79"/>
      <c r="BK339" s="79"/>
      <c r="BL339" s="79"/>
      <c r="BM339" s="79"/>
      <c r="BN339" s="79"/>
      <c r="BO339" s="79"/>
      <c r="BP339" s="79"/>
      <c r="BQ339" s="79"/>
      <c r="BR339" s="79"/>
      <c r="BS339" s="79"/>
      <c r="BT339" s="79"/>
      <c r="BU339" s="79"/>
      <c r="BV339" s="79"/>
      <c r="BW339" s="79"/>
      <c r="BX339" s="79"/>
      <c r="BY339" s="79"/>
      <c r="BZ339" s="79"/>
      <c r="CA339" s="79"/>
      <c r="CB339" s="79"/>
      <c r="CC339" s="79"/>
      <c r="CD339" s="79"/>
      <c r="CE339" s="79"/>
      <c r="CF339" s="79"/>
      <c r="CG339" s="79"/>
      <c r="CH339" s="79"/>
      <c r="CI339" s="79"/>
      <c r="CJ339" s="79"/>
      <c r="CK339" s="79"/>
      <c r="CL339" s="79"/>
      <c r="CM339" s="79"/>
      <c r="CN339" s="79"/>
    </row>
    <row r="340" spans="1:92" x14ac:dyDescent="0.25">
      <c r="A340" s="73"/>
      <c r="B340" s="83"/>
      <c r="C340" s="73"/>
      <c r="I340" s="23"/>
      <c r="J340" s="62"/>
      <c r="K340" s="72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/>
      <c r="BN340" s="79"/>
      <c r="BO340" s="79"/>
      <c r="BP340" s="79"/>
      <c r="BQ340" s="79"/>
      <c r="BR340" s="79"/>
      <c r="BS340" s="79"/>
      <c r="BT340" s="79"/>
      <c r="BU340" s="79"/>
      <c r="BV340" s="79"/>
      <c r="BW340" s="79"/>
      <c r="BX340" s="79"/>
      <c r="BY340" s="79"/>
      <c r="BZ340" s="79"/>
      <c r="CA340" s="79"/>
      <c r="CB340" s="79"/>
      <c r="CC340" s="79"/>
      <c r="CD340" s="79"/>
      <c r="CE340" s="79"/>
      <c r="CF340" s="79"/>
      <c r="CG340" s="79"/>
      <c r="CH340" s="79"/>
      <c r="CI340" s="79"/>
      <c r="CJ340" s="79"/>
      <c r="CK340" s="79"/>
      <c r="CL340" s="79"/>
      <c r="CM340" s="79"/>
      <c r="CN340" s="79"/>
    </row>
    <row r="341" spans="1:92" x14ac:dyDescent="0.25">
      <c r="A341" s="73"/>
      <c r="B341" s="83"/>
      <c r="C341" s="73"/>
      <c r="I341" s="23"/>
      <c r="J341" s="62"/>
      <c r="K341" s="72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  <c r="AV341" s="79"/>
      <c r="AW341" s="79"/>
      <c r="AX341" s="79"/>
      <c r="AY341" s="79"/>
      <c r="AZ341" s="79"/>
      <c r="BA341" s="79"/>
      <c r="BB341" s="79"/>
      <c r="BC341" s="79"/>
      <c r="BD341" s="79"/>
      <c r="BE341" s="79"/>
      <c r="BF341" s="79"/>
      <c r="BG341" s="79"/>
      <c r="BH341" s="79"/>
      <c r="BI341" s="79"/>
      <c r="BJ341" s="79"/>
      <c r="BK341" s="79"/>
      <c r="BL341" s="79"/>
      <c r="BM341" s="79"/>
      <c r="BN341" s="79"/>
      <c r="BO341" s="79"/>
      <c r="BP341" s="79"/>
      <c r="BQ341" s="79"/>
      <c r="BR341" s="79"/>
      <c r="BS341" s="79"/>
      <c r="BT341" s="79"/>
      <c r="BU341" s="79"/>
      <c r="BV341" s="79"/>
      <c r="BW341" s="79"/>
      <c r="BX341" s="79"/>
      <c r="BY341" s="79"/>
      <c r="BZ341" s="79"/>
      <c r="CA341" s="79"/>
      <c r="CB341" s="79"/>
      <c r="CC341" s="79"/>
      <c r="CD341" s="79"/>
      <c r="CE341" s="79"/>
      <c r="CF341" s="79"/>
      <c r="CG341" s="79"/>
      <c r="CH341" s="79"/>
      <c r="CI341" s="79"/>
      <c r="CJ341" s="79"/>
      <c r="CK341" s="79"/>
      <c r="CL341" s="79"/>
      <c r="CM341" s="79"/>
      <c r="CN341" s="79"/>
    </row>
    <row r="342" spans="1:92" x14ac:dyDescent="0.25">
      <c r="A342" s="73"/>
      <c r="B342" s="83"/>
      <c r="C342" s="73"/>
      <c r="I342" s="23"/>
      <c r="J342" s="62"/>
      <c r="K342" s="72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  <c r="AV342" s="79"/>
      <c r="AW342" s="79"/>
      <c r="AX342" s="79"/>
      <c r="AY342" s="79"/>
      <c r="AZ342" s="79"/>
      <c r="BA342" s="79"/>
      <c r="BB342" s="79"/>
      <c r="BC342" s="79"/>
      <c r="BD342" s="79"/>
      <c r="BE342" s="79"/>
      <c r="BF342" s="79"/>
      <c r="BG342" s="79"/>
      <c r="BH342" s="79"/>
      <c r="BI342" s="79"/>
      <c r="BJ342" s="79"/>
      <c r="BK342" s="79"/>
      <c r="BL342" s="79"/>
      <c r="BM342" s="79"/>
      <c r="BN342" s="79"/>
      <c r="BO342" s="79"/>
      <c r="BP342" s="79"/>
      <c r="BQ342" s="79"/>
      <c r="BR342" s="79"/>
      <c r="BS342" s="79"/>
      <c r="BT342" s="79"/>
      <c r="BU342" s="79"/>
      <c r="BV342" s="79"/>
      <c r="BW342" s="79"/>
      <c r="BX342" s="79"/>
      <c r="BY342" s="79"/>
      <c r="BZ342" s="79"/>
      <c r="CA342" s="79"/>
      <c r="CB342" s="79"/>
      <c r="CC342" s="79"/>
      <c r="CD342" s="79"/>
      <c r="CE342" s="79"/>
      <c r="CF342" s="79"/>
      <c r="CG342" s="79"/>
      <c r="CH342" s="79"/>
      <c r="CI342" s="79"/>
      <c r="CJ342" s="79"/>
      <c r="CK342" s="79"/>
      <c r="CL342" s="79"/>
      <c r="CM342" s="79"/>
      <c r="CN342" s="79"/>
    </row>
    <row r="343" spans="1:92" x14ac:dyDescent="0.25">
      <c r="A343" s="73"/>
      <c r="B343" s="83"/>
      <c r="C343" s="73"/>
      <c r="I343" s="23"/>
      <c r="J343" s="62"/>
      <c r="K343" s="72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  <c r="AV343" s="79"/>
      <c r="AW343" s="79"/>
      <c r="AX343" s="79"/>
      <c r="AY343" s="79"/>
      <c r="AZ343" s="79"/>
      <c r="BA343" s="79"/>
      <c r="BB343" s="79"/>
      <c r="BC343" s="79"/>
      <c r="BD343" s="79"/>
      <c r="BE343" s="79"/>
      <c r="BF343" s="79"/>
      <c r="BG343" s="79"/>
      <c r="BH343" s="79"/>
      <c r="BI343" s="79"/>
      <c r="BJ343" s="79"/>
      <c r="BK343" s="79"/>
      <c r="BL343" s="79"/>
      <c r="BM343" s="79"/>
      <c r="BN343" s="79"/>
      <c r="BO343" s="79"/>
      <c r="BP343" s="79"/>
      <c r="BQ343" s="79"/>
      <c r="BR343" s="79"/>
      <c r="BS343" s="79"/>
      <c r="BT343" s="79"/>
      <c r="BU343" s="79"/>
      <c r="BV343" s="79"/>
      <c r="BW343" s="79"/>
      <c r="BX343" s="79"/>
      <c r="BY343" s="79"/>
      <c r="BZ343" s="79"/>
      <c r="CA343" s="79"/>
      <c r="CB343" s="79"/>
      <c r="CC343" s="79"/>
      <c r="CD343" s="79"/>
      <c r="CE343" s="79"/>
      <c r="CF343" s="79"/>
      <c r="CG343" s="79"/>
      <c r="CH343" s="79"/>
      <c r="CI343" s="79"/>
      <c r="CJ343" s="79"/>
      <c r="CK343" s="79"/>
      <c r="CL343" s="79"/>
      <c r="CM343" s="79"/>
      <c r="CN343" s="79"/>
    </row>
    <row r="344" spans="1:92" x14ac:dyDescent="0.25">
      <c r="A344" s="73"/>
      <c r="B344" s="83"/>
      <c r="C344" s="73"/>
      <c r="I344" s="23"/>
      <c r="J344" s="62"/>
      <c r="K344" s="72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79"/>
      <c r="BJ344" s="79"/>
      <c r="BK344" s="79"/>
      <c r="BL344" s="79"/>
      <c r="BM344" s="79"/>
      <c r="BN344" s="79"/>
      <c r="BO344" s="79"/>
      <c r="BP344" s="79"/>
      <c r="BQ344" s="79"/>
      <c r="BR344" s="79"/>
      <c r="BS344" s="79"/>
      <c r="BT344" s="79"/>
      <c r="BU344" s="79"/>
      <c r="BV344" s="79"/>
      <c r="BW344" s="79"/>
      <c r="BX344" s="79"/>
      <c r="BY344" s="79"/>
      <c r="BZ344" s="79"/>
      <c r="CA344" s="79"/>
      <c r="CB344" s="79"/>
      <c r="CC344" s="79"/>
      <c r="CD344" s="79"/>
      <c r="CE344" s="79"/>
      <c r="CF344" s="79"/>
      <c r="CG344" s="79"/>
      <c r="CH344" s="79"/>
      <c r="CI344" s="79"/>
      <c r="CJ344" s="79"/>
      <c r="CK344" s="79"/>
      <c r="CL344" s="79"/>
      <c r="CM344" s="79"/>
      <c r="CN344" s="79"/>
    </row>
    <row r="345" spans="1:92" x14ac:dyDescent="0.25">
      <c r="A345" s="73"/>
      <c r="B345" s="83"/>
      <c r="C345" s="73"/>
      <c r="I345" s="23"/>
      <c r="J345" s="62"/>
      <c r="K345" s="72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  <c r="AV345" s="79"/>
      <c r="AW345" s="79"/>
      <c r="AX345" s="79"/>
      <c r="AY345" s="79"/>
      <c r="AZ345" s="79"/>
      <c r="BA345" s="79"/>
      <c r="BB345" s="79"/>
      <c r="BC345" s="79"/>
      <c r="BD345" s="79"/>
      <c r="BE345" s="79"/>
      <c r="BF345" s="79"/>
      <c r="BG345" s="79"/>
      <c r="BH345" s="79"/>
      <c r="BI345" s="79"/>
      <c r="BJ345" s="79"/>
      <c r="BK345" s="79"/>
      <c r="BL345" s="79"/>
      <c r="BM345" s="79"/>
      <c r="BN345" s="79"/>
      <c r="BO345" s="79"/>
      <c r="BP345" s="79"/>
      <c r="BQ345" s="79"/>
      <c r="BR345" s="79"/>
      <c r="BS345" s="79"/>
      <c r="BT345" s="79"/>
      <c r="BU345" s="79"/>
      <c r="BV345" s="79"/>
      <c r="BW345" s="79"/>
      <c r="BX345" s="79"/>
      <c r="BY345" s="79"/>
      <c r="BZ345" s="79"/>
      <c r="CA345" s="79"/>
      <c r="CB345" s="79"/>
      <c r="CC345" s="79"/>
      <c r="CD345" s="79"/>
      <c r="CE345" s="79"/>
      <c r="CF345" s="79"/>
      <c r="CG345" s="79"/>
      <c r="CH345" s="79"/>
      <c r="CI345" s="79"/>
      <c r="CJ345" s="79"/>
      <c r="CK345" s="79"/>
      <c r="CL345" s="79"/>
      <c r="CM345" s="79"/>
      <c r="CN345" s="79"/>
    </row>
    <row r="346" spans="1:92" x14ac:dyDescent="0.25">
      <c r="A346" s="73"/>
      <c r="B346" s="83"/>
      <c r="C346" s="73"/>
      <c r="I346" s="23"/>
      <c r="J346" s="62"/>
      <c r="K346" s="72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  <c r="AV346" s="79"/>
      <c r="AW346" s="79"/>
      <c r="AX346" s="79"/>
      <c r="AY346" s="79"/>
      <c r="AZ346" s="79"/>
      <c r="BA346" s="79"/>
      <c r="BB346" s="79"/>
      <c r="BC346" s="79"/>
      <c r="BD346" s="79"/>
      <c r="BE346" s="79"/>
      <c r="BF346" s="79"/>
      <c r="BG346" s="79"/>
      <c r="BH346" s="79"/>
      <c r="BI346" s="79"/>
      <c r="BJ346" s="79"/>
      <c r="BK346" s="79"/>
      <c r="BL346" s="79"/>
      <c r="BM346" s="79"/>
      <c r="BN346" s="79"/>
      <c r="BO346" s="79"/>
      <c r="BP346" s="79"/>
      <c r="BQ346" s="79"/>
      <c r="BR346" s="79"/>
      <c r="BS346" s="79"/>
      <c r="BT346" s="79"/>
      <c r="BU346" s="79"/>
      <c r="BV346" s="79"/>
      <c r="BW346" s="79"/>
      <c r="BX346" s="79"/>
      <c r="BY346" s="79"/>
      <c r="BZ346" s="79"/>
      <c r="CA346" s="79"/>
      <c r="CB346" s="79"/>
      <c r="CC346" s="79"/>
      <c r="CD346" s="79"/>
      <c r="CE346" s="79"/>
      <c r="CF346" s="79"/>
      <c r="CG346" s="79"/>
      <c r="CH346" s="79"/>
      <c r="CI346" s="79"/>
      <c r="CJ346" s="79"/>
      <c r="CK346" s="79"/>
      <c r="CL346" s="79"/>
      <c r="CM346" s="79"/>
      <c r="CN346" s="79"/>
    </row>
    <row r="347" spans="1:92" x14ac:dyDescent="0.25">
      <c r="A347" s="73"/>
      <c r="B347" s="83"/>
      <c r="C347" s="73"/>
      <c r="I347" s="23"/>
      <c r="J347" s="62"/>
      <c r="K347" s="72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  <c r="AV347" s="79"/>
      <c r="AW347" s="79"/>
      <c r="AX347" s="79"/>
      <c r="AY347" s="79"/>
      <c r="AZ347" s="79"/>
      <c r="BA347" s="79"/>
      <c r="BB347" s="79"/>
      <c r="BC347" s="79"/>
      <c r="BD347" s="79"/>
      <c r="BE347" s="79"/>
      <c r="BF347" s="79"/>
      <c r="BG347" s="79"/>
      <c r="BH347" s="79"/>
      <c r="BI347" s="79"/>
      <c r="BJ347" s="79"/>
      <c r="BK347" s="79"/>
      <c r="BL347" s="79"/>
      <c r="BM347" s="79"/>
      <c r="BN347" s="79"/>
      <c r="BO347" s="79"/>
      <c r="BP347" s="79"/>
      <c r="BQ347" s="79"/>
      <c r="BR347" s="79"/>
      <c r="BS347" s="79"/>
      <c r="BT347" s="79"/>
      <c r="BU347" s="79"/>
      <c r="BV347" s="79"/>
      <c r="BW347" s="79"/>
      <c r="BX347" s="79"/>
      <c r="BY347" s="79"/>
      <c r="BZ347" s="79"/>
      <c r="CA347" s="79"/>
      <c r="CB347" s="79"/>
      <c r="CC347" s="79"/>
      <c r="CD347" s="79"/>
      <c r="CE347" s="79"/>
      <c r="CF347" s="79"/>
      <c r="CG347" s="79"/>
      <c r="CH347" s="79"/>
      <c r="CI347" s="79"/>
      <c r="CJ347" s="79"/>
      <c r="CK347" s="79"/>
      <c r="CL347" s="79"/>
      <c r="CM347" s="79"/>
      <c r="CN347" s="79"/>
    </row>
    <row r="348" spans="1:92" x14ac:dyDescent="0.25">
      <c r="A348" s="73"/>
      <c r="B348" s="83"/>
      <c r="C348" s="73"/>
      <c r="I348" s="23"/>
      <c r="J348" s="62"/>
      <c r="K348" s="72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  <c r="AV348" s="79"/>
      <c r="AW348" s="79"/>
      <c r="AX348" s="79"/>
      <c r="AY348" s="79"/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79"/>
      <c r="BW348" s="79"/>
      <c r="BX348" s="79"/>
      <c r="BY348" s="79"/>
      <c r="BZ348" s="79"/>
      <c r="CA348" s="79"/>
      <c r="CB348" s="79"/>
      <c r="CC348" s="79"/>
      <c r="CD348" s="79"/>
      <c r="CE348" s="79"/>
      <c r="CF348" s="79"/>
      <c r="CG348" s="79"/>
      <c r="CH348" s="79"/>
      <c r="CI348" s="79"/>
      <c r="CJ348" s="79"/>
      <c r="CK348" s="79"/>
      <c r="CL348" s="79"/>
      <c r="CM348" s="79"/>
      <c r="CN348" s="79"/>
    </row>
    <row r="349" spans="1:92" x14ac:dyDescent="0.25">
      <c r="A349" s="73"/>
      <c r="B349" s="83"/>
      <c r="C349" s="73"/>
      <c r="I349" s="23"/>
      <c r="J349" s="62"/>
      <c r="K349" s="72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  <c r="AV349" s="79"/>
      <c r="AW349" s="79"/>
      <c r="AX349" s="79"/>
      <c r="AY349" s="79"/>
      <c r="AZ349" s="79"/>
      <c r="BA349" s="79"/>
      <c r="BB349" s="79"/>
      <c r="BC349" s="79"/>
      <c r="BD349" s="79"/>
      <c r="BE349" s="79"/>
      <c r="BF349" s="79"/>
      <c r="BG349" s="79"/>
      <c r="BH349" s="79"/>
      <c r="BI349" s="79"/>
      <c r="BJ349" s="79"/>
      <c r="BK349" s="79"/>
      <c r="BL349" s="79"/>
      <c r="BM349" s="79"/>
      <c r="BN349" s="79"/>
      <c r="BO349" s="79"/>
      <c r="BP349" s="79"/>
      <c r="BQ349" s="79"/>
      <c r="BR349" s="79"/>
      <c r="BS349" s="79"/>
      <c r="BT349" s="79"/>
      <c r="BU349" s="79"/>
      <c r="BV349" s="79"/>
      <c r="BW349" s="79"/>
      <c r="BX349" s="79"/>
      <c r="BY349" s="79"/>
      <c r="BZ349" s="79"/>
      <c r="CA349" s="79"/>
      <c r="CB349" s="79"/>
      <c r="CC349" s="79"/>
      <c r="CD349" s="79"/>
      <c r="CE349" s="79"/>
      <c r="CF349" s="79"/>
      <c r="CG349" s="79"/>
      <c r="CH349" s="79"/>
      <c r="CI349" s="79"/>
      <c r="CJ349" s="79"/>
      <c r="CK349" s="79"/>
      <c r="CL349" s="79"/>
      <c r="CM349" s="79"/>
      <c r="CN349" s="79"/>
    </row>
    <row r="350" spans="1:92" x14ac:dyDescent="0.25">
      <c r="A350" s="73"/>
      <c r="B350" s="83"/>
      <c r="C350" s="73"/>
      <c r="I350" s="23"/>
      <c r="J350" s="62"/>
      <c r="K350" s="72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  <c r="AV350" s="79"/>
      <c r="AW350" s="79"/>
      <c r="AX350" s="79"/>
      <c r="AY350" s="79"/>
      <c r="AZ350" s="79"/>
      <c r="BA350" s="79"/>
      <c r="BB350" s="79"/>
      <c r="BC350" s="79"/>
      <c r="BD350" s="79"/>
      <c r="BE350" s="79"/>
      <c r="BF350" s="79"/>
      <c r="BG350" s="79"/>
      <c r="BH350" s="79"/>
      <c r="BI350" s="79"/>
      <c r="BJ350" s="79"/>
      <c r="BK350" s="79"/>
      <c r="BL350" s="79"/>
      <c r="BM350" s="79"/>
      <c r="BN350" s="79"/>
      <c r="BO350" s="79"/>
      <c r="BP350" s="79"/>
      <c r="BQ350" s="79"/>
      <c r="BR350" s="79"/>
      <c r="BS350" s="79"/>
      <c r="BT350" s="79"/>
      <c r="BU350" s="79"/>
      <c r="BV350" s="79"/>
      <c r="BW350" s="79"/>
      <c r="BX350" s="79"/>
      <c r="BY350" s="79"/>
      <c r="BZ350" s="79"/>
      <c r="CA350" s="79"/>
      <c r="CB350" s="79"/>
      <c r="CC350" s="79"/>
      <c r="CD350" s="79"/>
      <c r="CE350" s="79"/>
      <c r="CF350" s="79"/>
      <c r="CG350" s="79"/>
      <c r="CH350" s="79"/>
      <c r="CI350" s="79"/>
      <c r="CJ350" s="79"/>
      <c r="CK350" s="79"/>
      <c r="CL350" s="79"/>
      <c r="CM350" s="79"/>
      <c r="CN350" s="79"/>
    </row>
    <row r="351" spans="1:92" x14ac:dyDescent="0.25">
      <c r="A351" s="73"/>
      <c r="B351" s="83"/>
      <c r="C351" s="73"/>
      <c r="I351" s="23"/>
      <c r="J351" s="62"/>
      <c r="K351" s="72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  <c r="AW351" s="79"/>
      <c r="AX351" s="79"/>
      <c r="AY351" s="79"/>
      <c r="AZ351" s="79"/>
      <c r="BA351" s="79"/>
      <c r="BB351" s="79"/>
      <c r="BC351" s="79"/>
      <c r="BD351" s="79"/>
      <c r="BE351" s="79"/>
      <c r="BF351" s="79"/>
      <c r="BG351" s="79"/>
      <c r="BH351" s="79"/>
      <c r="BI351" s="79"/>
      <c r="BJ351" s="79"/>
      <c r="BK351" s="79"/>
      <c r="BL351" s="79"/>
      <c r="BM351" s="79"/>
      <c r="BN351" s="79"/>
      <c r="BO351" s="79"/>
      <c r="BP351" s="79"/>
      <c r="BQ351" s="79"/>
      <c r="BR351" s="79"/>
      <c r="BS351" s="79"/>
      <c r="BT351" s="79"/>
      <c r="BU351" s="79"/>
      <c r="BV351" s="79"/>
      <c r="BW351" s="79"/>
      <c r="BX351" s="79"/>
      <c r="BY351" s="79"/>
      <c r="BZ351" s="79"/>
      <c r="CA351" s="79"/>
      <c r="CB351" s="79"/>
      <c r="CC351" s="79"/>
      <c r="CD351" s="79"/>
      <c r="CE351" s="79"/>
      <c r="CF351" s="79"/>
      <c r="CG351" s="79"/>
      <c r="CH351" s="79"/>
      <c r="CI351" s="79"/>
      <c r="CJ351" s="79"/>
      <c r="CK351" s="79"/>
      <c r="CL351" s="79"/>
      <c r="CM351" s="79"/>
      <c r="CN351" s="79"/>
    </row>
    <row r="352" spans="1:92" x14ac:dyDescent="0.25">
      <c r="A352" s="73"/>
      <c r="B352" s="83"/>
      <c r="C352" s="73"/>
      <c r="I352" s="23"/>
      <c r="J352" s="62"/>
      <c r="K352" s="72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  <c r="AV352" s="79"/>
      <c r="AW352" s="79"/>
      <c r="AX352" s="79"/>
      <c r="AY352" s="79"/>
      <c r="AZ352" s="79"/>
      <c r="BA352" s="79"/>
      <c r="BB352" s="79"/>
      <c r="BC352" s="79"/>
      <c r="BD352" s="79"/>
      <c r="BE352" s="79"/>
      <c r="BF352" s="79"/>
      <c r="BG352" s="79"/>
      <c r="BH352" s="79"/>
      <c r="BI352" s="79"/>
      <c r="BJ352" s="79"/>
      <c r="BK352" s="79"/>
      <c r="BL352" s="79"/>
      <c r="BM352" s="79"/>
      <c r="BN352" s="79"/>
      <c r="BO352" s="79"/>
      <c r="BP352" s="79"/>
      <c r="BQ352" s="79"/>
      <c r="BR352" s="79"/>
      <c r="BS352" s="79"/>
      <c r="BT352" s="79"/>
      <c r="BU352" s="79"/>
      <c r="BV352" s="79"/>
      <c r="BW352" s="79"/>
      <c r="BX352" s="79"/>
      <c r="BY352" s="79"/>
      <c r="BZ352" s="79"/>
      <c r="CA352" s="79"/>
      <c r="CB352" s="79"/>
      <c r="CC352" s="79"/>
      <c r="CD352" s="79"/>
      <c r="CE352" s="79"/>
      <c r="CF352" s="79"/>
      <c r="CG352" s="79"/>
      <c r="CH352" s="79"/>
      <c r="CI352" s="79"/>
      <c r="CJ352" s="79"/>
      <c r="CK352" s="79"/>
      <c r="CL352" s="79"/>
      <c r="CM352" s="79"/>
      <c r="CN352" s="79"/>
    </row>
    <row r="353" spans="1:92" x14ac:dyDescent="0.25">
      <c r="A353" s="73"/>
      <c r="B353" s="83"/>
      <c r="C353" s="73"/>
      <c r="I353" s="23"/>
      <c r="J353" s="62"/>
      <c r="K353" s="72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  <c r="AV353" s="79"/>
      <c r="AW353" s="79"/>
      <c r="AX353" s="79"/>
      <c r="AY353" s="79"/>
      <c r="AZ353" s="79"/>
      <c r="BA353" s="79"/>
      <c r="BB353" s="79"/>
      <c r="BC353" s="79"/>
      <c r="BD353" s="79"/>
      <c r="BE353" s="79"/>
      <c r="BF353" s="79"/>
      <c r="BG353" s="79"/>
      <c r="BH353" s="79"/>
      <c r="BI353" s="79"/>
      <c r="BJ353" s="79"/>
      <c r="BK353" s="79"/>
      <c r="BL353" s="79"/>
      <c r="BM353" s="79"/>
      <c r="BN353" s="79"/>
      <c r="BO353" s="79"/>
      <c r="BP353" s="79"/>
      <c r="BQ353" s="79"/>
      <c r="BR353" s="79"/>
      <c r="BS353" s="79"/>
      <c r="BT353" s="79"/>
      <c r="BU353" s="79"/>
      <c r="BV353" s="79"/>
      <c r="BW353" s="79"/>
      <c r="BX353" s="79"/>
      <c r="BY353" s="79"/>
      <c r="BZ353" s="79"/>
      <c r="CA353" s="79"/>
      <c r="CB353" s="79"/>
      <c r="CC353" s="79"/>
      <c r="CD353" s="79"/>
      <c r="CE353" s="79"/>
      <c r="CF353" s="79"/>
      <c r="CG353" s="79"/>
      <c r="CH353" s="79"/>
      <c r="CI353" s="79"/>
      <c r="CJ353" s="79"/>
      <c r="CK353" s="79"/>
      <c r="CL353" s="79"/>
      <c r="CM353" s="79"/>
      <c r="CN353" s="79"/>
    </row>
    <row r="354" spans="1:92" x14ac:dyDescent="0.25">
      <c r="A354" s="73"/>
      <c r="B354" s="83"/>
      <c r="C354" s="73"/>
      <c r="I354" s="23"/>
      <c r="J354" s="62"/>
      <c r="K354" s="72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  <c r="AV354" s="79"/>
      <c r="AW354" s="79"/>
      <c r="AX354" s="79"/>
      <c r="AY354" s="79"/>
      <c r="AZ354" s="79"/>
      <c r="BA354" s="79"/>
      <c r="BB354" s="79"/>
      <c r="BC354" s="79"/>
      <c r="BD354" s="79"/>
      <c r="BE354" s="79"/>
      <c r="BF354" s="79"/>
      <c r="BG354" s="79"/>
      <c r="BH354" s="79"/>
      <c r="BI354" s="79"/>
      <c r="BJ354" s="79"/>
      <c r="BK354" s="79"/>
      <c r="BL354" s="79"/>
      <c r="BM354" s="79"/>
      <c r="BN354" s="79"/>
      <c r="BO354" s="79"/>
      <c r="BP354" s="79"/>
      <c r="BQ354" s="79"/>
      <c r="BR354" s="79"/>
      <c r="BS354" s="79"/>
      <c r="BT354" s="79"/>
      <c r="BU354" s="79"/>
      <c r="BV354" s="79"/>
      <c r="BW354" s="79"/>
      <c r="BX354" s="79"/>
      <c r="BY354" s="79"/>
      <c r="BZ354" s="79"/>
      <c r="CA354" s="79"/>
      <c r="CB354" s="79"/>
      <c r="CC354" s="79"/>
      <c r="CD354" s="79"/>
      <c r="CE354" s="79"/>
      <c r="CF354" s="79"/>
      <c r="CG354" s="79"/>
      <c r="CH354" s="79"/>
      <c r="CI354" s="79"/>
      <c r="CJ354" s="79"/>
      <c r="CK354" s="79"/>
      <c r="CL354" s="79"/>
      <c r="CM354" s="79"/>
      <c r="CN354" s="79"/>
    </row>
    <row r="355" spans="1:92" x14ac:dyDescent="0.25">
      <c r="A355" s="73"/>
      <c r="B355" s="83"/>
      <c r="C355" s="73"/>
      <c r="I355" s="23"/>
      <c r="J355" s="62"/>
      <c r="K355" s="72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  <c r="AV355" s="79"/>
      <c r="AW355" s="79"/>
      <c r="AX355" s="79"/>
      <c r="AY355" s="79"/>
      <c r="AZ355" s="79"/>
      <c r="BA355" s="79"/>
      <c r="BB355" s="79"/>
      <c r="BC355" s="79"/>
      <c r="BD355" s="79"/>
      <c r="BE355" s="79"/>
      <c r="BF355" s="79"/>
      <c r="BG355" s="79"/>
      <c r="BH355" s="79"/>
      <c r="BI355" s="79"/>
      <c r="BJ355" s="79"/>
      <c r="BK355" s="79"/>
      <c r="BL355" s="79"/>
      <c r="BM355" s="79"/>
      <c r="BN355" s="79"/>
      <c r="BO355" s="79"/>
      <c r="BP355" s="79"/>
      <c r="BQ355" s="79"/>
      <c r="BR355" s="79"/>
      <c r="BS355" s="79"/>
      <c r="BT355" s="79"/>
      <c r="BU355" s="79"/>
      <c r="BV355" s="79"/>
      <c r="BW355" s="79"/>
      <c r="BX355" s="79"/>
      <c r="BY355" s="79"/>
      <c r="BZ355" s="79"/>
      <c r="CA355" s="79"/>
      <c r="CB355" s="79"/>
      <c r="CC355" s="79"/>
      <c r="CD355" s="79"/>
      <c r="CE355" s="79"/>
      <c r="CF355" s="79"/>
      <c r="CG355" s="79"/>
      <c r="CH355" s="79"/>
      <c r="CI355" s="79"/>
      <c r="CJ355" s="79"/>
      <c r="CK355" s="79"/>
      <c r="CL355" s="79"/>
      <c r="CM355" s="79"/>
      <c r="CN355" s="79"/>
    </row>
    <row r="356" spans="1:92" x14ac:dyDescent="0.25">
      <c r="A356" s="73"/>
      <c r="B356" s="83"/>
      <c r="C356" s="73"/>
      <c r="I356" s="23"/>
      <c r="J356" s="62"/>
      <c r="K356" s="72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  <c r="AV356" s="79"/>
      <c r="AW356" s="79"/>
      <c r="AX356" s="79"/>
      <c r="AY356" s="79"/>
      <c r="AZ356" s="79"/>
      <c r="BA356" s="79"/>
      <c r="BB356" s="79"/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  <c r="BW356" s="79"/>
      <c r="BX356" s="79"/>
      <c r="BY356" s="79"/>
      <c r="BZ356" s="79"/>
      <c r="CA356" s="79"/>
      <c r="CB356" s="79"/>
      <c r="CC356" s="79"/>
      <c r="CD356" s="79"/>
      <c r="CE356" s="79"/>
      <c r="CF356" s="79"/>
      <c r="CG356" s="79"/>
      <c r="CH356" s="79"/>
      <c r="CI356" s="79"/>
      <c r="CJ356" s="79"/>
      <c r="CK356" s="79"/>
      <c r="CL356" s="79"/>
      <c r="CM356" s="79"/>
      <c r="CN356" s="79"/>
    </row>
    <row r="357" spans="1:92" x14ac:dyDescent="0.25">
      <c r="A357" s="73"/>
      <c r="B357" s="83"/>
      <c r="C357" s="73"/>
      <c r="I357" s="23"/>
      <c r="J357" s="62"/>
      <c r="K357" s="72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  <c r="AV357" s="79"/>
      <c r="AW357" s="79"/>
      <c r="AX357" s="79"/>
      <c r="AY357" s="79"/>
      <c r="AZ357" s="79"/>
      <c r="BA357" s="79"/>
      <c r="BB357" s="79"/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  <c r="BW357" s="79"/>
      <c r="BX357" s="79"/>
      <c r="BY357" s="79"/>
      <c r="BZ357" s="79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</row>
    <row r="358" spans="1:92" x14ac:dyDescent="0.25">
      <c r="A358" s="73"/>
      <c r="B358" s="83"/>
      <c r="C358" s="73"/>
      <c r="I358" s="23"/>
      <c r="J358" s="62"/>
      <c r="K358" s="72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  <c r="AW358" s="79"/>
      <c r="AX358" s="79"/>
      <c r="AY358" s="79"/>
      <c r="AZ358" s="79"/>
      <c r="BA358" s="79"/>
      <c r="BB358" s="79"/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  <c r="BW358" s="79"/>
      <c r="BX358" s="79"/>
      <c r="BY358" s="79"/>
      <c r="BZ358" s="79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</row>
    <row r="359" spans="1:92" x14ac:dyDescent="0.25">
      <c r="A359" s="73"/>
      <c r="B359" s="83"/>
      <c r="C359" s="73"/>
      <c r="I359" s="23"/>
      <c r="J359" s="62"/>
      <c r="K359" s="72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  <c r="AV359" s="79"/>
      <c r="AW359" s="79"/>
      <c r="AX359" s="79"/>
      <c r="AY359" s="79"/>
      <c r="AZ359" s="79"/>
      <c r="BA359" s="79"/>
      <c r="BB359" s="79"/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/>
      <c r="BN359" s="79"/>
      <c r="BO359" s="79"/>
      <c r="BP359" s="79"/>
      <c r="BQ359" s="79"/>
      <c r="BR359" s="79"/>
      <c r="BS359" s="79"/>
      <c r="BT359" s="79"/>
      <c r="BU359" s="79"/>
      <c r="BV359" s="79"/>
      <c r="BW359" s="79"/>
      <c r="BX359" s="79"/>
      <c r="BY359" s="79"/>
      <c r="BZ359" s="79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</row>
    <row r="360" spans="1:92" x14ac:dyDescent="0.25">
      <c r="A360" s="73"/>
      <c r="B360" s="83"/>
      <c r="C360" s="73"/>
      <c r="I360" s="23"/>
      <c r="J360" s="62"/>
      <c r="K360" s="72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/>
      <c r="BN360" s="79"/>
      <c r="BO360" s="79"/>
      <c r="BP360" s="79"/>
      <c r="BQ360" s="79"/>
      <c r="BR360" s="79"/>
      <c r="BS360" s="79"/>
      <c r="BT360" s="79"/>
      <c r="BU360" s="79"/>
      <c r="BV360" s="79"/>
      <c r="BW360" s="79"/>
      <c r="BX360" s="79"/>
      <c r="BY360" s="79"/>
      <c r="BZ360" s="79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</row>
    <row r="361" spans="1:92" x14ac:dyDescent="0.25">
      <c r="A361" s="73"/>
      <c r="B361" s="83"/>
      <c r="C361" s="73"/>
      <c r="I361" s="23"/>
      <c r="J361" s="62"/>
      <c r="K361" s="72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/>
      <c r="BR361" s="79"/>
      <c r="BS361" s="79"/>
      <c r="BT361" s="79"/>
      <c r="BU361" s="79"/>
      <c r="BV361" s="79"/>
      <c r="BW361" s="79"/>
      <c r="BX361" s="79"/>
      <c r="BY361" s="79"/>
      <c r="BZ361" s="79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</row>
    <row r="362" spans="1:92" x14ac:dyDescent="0.25">
      <c r="A362" s="73"/>
      <c r="B362" s="83"/>
      <c r="C362" s="73"/>
      <c r="I362" s="23"/>
      <c r="J362" s="62"/>
      <c r="K362" s="72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/>
      <c r="BR362" s="79"/>
      <c r="BS362" s="79"/>
      <c r="BT362" s="79"/>
      <c r="BU362" s="79"/>
      <c r="BV362" s="79"/>
      <c r="BW362" s="79"/>
      <c r="BX362" s="79"/>
      <c r="BY362" s="79"/>
      <c r="BZ362" s="79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</row>
    <row r="363" spans="1:92" x14ac:dyDescent="0.25">
      <c r="A363" s="73"/>
      <c r="B363" s="83"/>
      <c r="C363" s="73"/>
      <c r="I363" s="23"/>
      <c r="J363" s="62"/>
      <c r="K363" s="72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  <c r="AV363" s="79"/>
      <c r="AW363" s="79"/>
      <c r="AX363" s="79"/>
      <c r="AY363" s="79"/>
      <c r="AZ363" s="79"/>
      <c r="BA363" s="79"/>
      <c r="BB363" s="79"/>
      <c r="BC363" s="79"/>
      <c r="BD363" s="79"/>
      <c r="BE363" s="79"/>
      <c r="BF363" s="79"/>
      <c r="BG363" s="79"/>
      <c r="BH363" s="79"/>
      <c r="BI363" s="79"/>
      <c r="BJ363" s="79"/>
      <c r="BK363" s="79"/>
      <c r="BL363" s="79"/>
      <c r="BM363" s="79"/>
      <c r="BN363" s="79"/>
      <c r="BO363" s="79"/>
      <c r="BP363" s="79"/>
      <c r="BQ363" s="79"/>
      <c r="BR363" s="79"/>
      <c r="BS363" s="79"/>
      <c r="BT363" s="79"/>
      <c r="BU363" s="79"/>
      <c r="BV363" s="79"/>
      <c r="BW363" s="79"/>
      <c r="BX363" s="79"/>
      <c r="BY363" s="79"/>
      <c r="BZ363" s="79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</row>
    <row r="364" spans="1:92" x14ac:dyDescent="0.25">
      <c r="A364" s="73"/>
      <c r="B364" s="83"/>
      <c r="C364" s="73"/>
      <c r="I364" s="23"/>
      <c r="J364" s="62"/>
      <c r="K364" s="72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79"/>
      <c r="BJ364" s="79"/>
      <c r="BK364" s="79"/>
      <c r="BL364" s="79"/>
      <c r="BM364" s="79"/>
      <c r="BN364" s="79"/>
      <c r="BO364" s="79"/>
      <c r="BP364" s="79"/>
      <c r="BQ364" s="79"/>
      <c r="BR364" s="79"/>
      <c r="BS364" s="79"/>
      <c r="BT364" s="79"/>
      <c r="BU364" s="79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</row>
    <row r="365" spans="1:92" x14ac:dyDescent="0.25">
      <c r="A365" s="73"/>
      <c r="B365" s="83"/>
      <c r="C365" s="73"/>
      <c r="I365" s="23"/>
      <c r="J365" s="62"/>
      <c r="K365" s="72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  <c r="BM365" s="79"/>
      <c r="BN365" s="79"/>
      <c r="BO365" s="79"/>
      <c r="BP365" s="79"/>
      <c r="BQ365" s="79"/>
      <c r="BR365" s="79"/>
      <c r="BS365" s="79"/>
      <c r="BT365" s="79"/>
      <c r="BU365" s="79"/>
      <c r="BV365" s="79"/>
      <c r="BW365" s="79"/>
      <c r="BX365" s="79"/>
      <c r="BY365" s="79"/>
      <c r="BZ365" s="79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</row>
    <row r="366" spans="1:92" x14ac:dyDescent="0.25">
      <c r="A366" s="73"/>
      <c r="B366" s="83"/>
      <c r="C366" s="73"/>
      <c r="I366" s="23"/>
      <c r="J366" s="62"/>
      <c r="K366" s="72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79"/>
      <c r="BR366" s="79"/>
      <c r="BS366" s="79"/>
      <c r="BT366" s="79"/>
      <c r="BU366" s="79"/>
      <c r="BV366" s="79"/>
      <c r="BW366" s="79"/>
      <c r="BX366" s="79"/>
      <c r="BY366" s="79"/>
      <c r="BZ366" s="79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</row>
    <row r="367" spans="1:92" x14ac:dyDescent="0.25">
      <c r="A367" s="73"/>
      <c r="B367" s="83"/>
      <c r="C367" s="73"/>
      <c r="I367" s="23"/>
      <c r="J367" s="62"/>
      <c r="K367" s="72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79"/>
      <c r="BR367" s="79"/>
      <c r="BS367" s="79"/>
      <c r="BT367" s="79"/>
      <c r="BU367" s="79"/>
      <c r="BV367" s="79"/>
      <c r="BW367" s="79"/>
      <c r="BX367" s="79"/>
      <c r="BY367" s="79"/>
      <c r="BZ367" s="79"/>
      <c r="CA367" s="79"/>
      <c r="CB367" s="79"/>
      <c r="CC367" s="79"/>
      <c r="CD367" s="79"/>
      <c r="CE367" s="79"/>
      <c r="CF367" s="79"/>
      <c r="CG367" s="79"/>
      <c r="CH367" s="79"/>
      <c r="CI367" s="79"/>
      <c r="CJ367" s="79"/>
      <c r="CK367" s="79"/>
      <c r="CL367" s="79"/>
      <c r="CM367" s="79"/>
      <c r="CN367" s="79"/>
    </row>
    <row r="368" spans="1:92" x14ac:dyDescent="0.25">
      <c r="A368" s="73"/>
      <c r="B368" s="83"/>
      <c r="C368" s="73"/>
      <c r="I368" s="23"/>
      <c r="J368" s="62"/>
      <c r="K368" s="72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79"/>
      <c r="BR368" s="79"/>
      <c r="BS368" s="79"/>
      <c r="BT368" s="79"/>
      <c r="BU368" s="79"/>
      <c r="BV368" s="79"/>
      <c r="BW368" s="79"/>
      <c r="BX368" s="79"/>
      <c r="BY368" s="79"/>
      <c r="BZ368" s="79"/>
      <c r="CA368" s="79"/>
      <c r="CB368" s="79"/>
      <c r="CC368" s="79"/>
      <c r="CD368" s="79"/>
      <c r="CE368" s="79"/>
      <c r="CF368" s="79"/>
      <c r="CG368" s="79"/>
      <c r="CH368" s="79"/>
      <c r="CI368" s="79"/>
      <c r="CJ368" s="79"/>
      <c r="CK368" s="79"/>
      <c r="CL368" s="79"/>
      <c r="CM368" s="79"/>
      <c r="CN368" s="79"/>
    </row>
    <row r="369" spans="1:92" x14ac:dyDescent="0.25">
      <c r="A369" s="73"/>
      <c r="B369" s="83"/>
      <c r="C369" s="73"/>
      <c r="I369" s="23"/>
      <c r="J369" s="62"/>
      <c r="K369" s="72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79"/>
      <c r="BR369" s="79"/>
      <c r="BS369" s="79"/>
      <c r="BT369" s="79"/>
      <c r="BU369" s="79"/>
      <c r="BV369" s="79"/>
      <c r="BW369" s="79"/>
      <c r="BX369" s="79"/>
      <c r="BY369" s="79"/>
      <c r="BZ369" s="79"/>
      <c r="CA369" s="79"/>
      <c r="CB369" s="79"/>
      <c r="CC369" s="79"/>
      <c r="CD369" s="79"/>
      <c r="CE369" s="79"/>
      <c r="CF369" s="79"/>
      <c r="CG369" s="79"/>
      <c r="CH369" s="79"/>
      <c r="CI369" s="79"/>
      <c r="CJ369" s="79"/>
      <c r="CK369" s="79"/>
      <c r="CL369" s="79"/>
      <c r="CM369" s="79"/>
      <c r="CN369" s="79"/>
    </row>
    <row r="370" spans="1:92" x14ac:dyDescent="0.25">
      <c r="A370" s="73"/>
      <c r="B370" s="83"/>
      <c r="C370" s="73"/>
      <c r="I370" s="23"/>
      <c r="J370" s="62"/>
      <c r="K370" s="72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79"/>
      <c r="BR370" s="79"/>
      <c r="BS370" s="79"/>
      <c r="BT370" s="79"/>
      <c r="BU370" s="79"/>
      <c r="BV370" s="79"/>
      <c r="BW370" s="79"/>
      <c r="BX370" s="79"/>
      <c r="BY370" s="79"/>
      <c r="BZ370" s="79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</row>
    <row r="371" spans="1:92" x14ac:dyDescent="0.25">
      <c r="A371" s="73"/>
      <c r="B371" s="83"/>
      <c r="C371" s="73"/>
      <c r="I371" s="23"/>
      <c r="J371" s="62"/>
      <c r="K371" s="72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79"/>
      <c r="BR371" s="79"/>
      <c r="BS371" s="79"/>
      <c r="BT371" s="79"/>
      <c r="BU371" s="79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</row>
    <row r="372" spans="1:92" x14ac:dyDescent="0.25">
      <c r="A372" s="73"/>
      <c r="B372" s="83"/>
      <c r="C372" s="73"/>
      <c r="I372" s="23"/>
      <c r="J372" s="62"/>
      <c r="K372" s="72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79"/>
      <c r="BR372" s="79"/>
      <c r="BS372" s="79"/>
      <c r="BT372" s="79"/>
      <c r="BU372" s="79"/>
      <c r="BV372" s="79"/>
      <c r="BW372" s="79"/>
      <c r="BX372" s="79"/>
      <c r="BY372" s="79"/>
      <c r="BZ372" s="79"/>
      <c r="CA372" s="79"/>
      <c r="CB372" s="79"/>
      <c r="CC372" s="79"/>
      <c r="CD372" s="79"/>
      <c r="CE372" s="79"/>
      <c r="CF372" s="79"/>
      <c r="CG372" s="79"/>
      <c r="CH372" s="79"/>
      <c r="CI372" s="79"/>
      <c r="CJ372" s="79"/>
      <c r="CK372" s="79"/>
      <c r="CL372" s="79"/>
      <c r="CM372" s="79"/>
      <c r="CN372" s="79"/>
    </row>
    <row r="373" spans="1:92" x14ac:dyDescent="0.25">
      <c r="A373" s="73"/>
      <c r="B373" s="83"/>
      <c r="C373" s="73"/>
      <c r="I373" s="23"/>
      <c r="J373" s="62"/>
      <c r="K373" s="72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79"/>
      <c r="BR373" s="79"/>
      <c r="BS373" s="79"/>
      <c r="BT373" s="79"/>
      <c r="BU373" s="79"/>
      <c r="BV373" s="79"/>
      <c r="BW373" s="79"/>
      <c r="BX373" s="79"/>
      <c r="BY373" s="79"/>
      <c r="BZ373" s="79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</row>
    <row r="374" spans="1:92" x14ac:dyDescent="0.25">
      <c r="A374" s="73"/>
      <c r="B374" s="83"/>
      <c r="C374" s="73"/>
      <c r="I374" s="23"/>
      <c r="J374" s="62"/>
      <c r="K374" s="72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79"/>
      <c r="BR374" s="79"/>
      <c r="BS374" s="79"/>
      <c r="BT374" s="79"/>
      <c r="BU374" s="79"/>
      <c r="BV374" s="79"/>
      <c r="BW374" s="79"/>
      <c r="BX374" s="79"/>
      <c r="BY374" s="79"/>
      <c r="BZ374" s="79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</row>
    <row r="375" spans="1:92" x14ac:dyDescent="0.25">
      <c r="A375" s="73"/>
      <c r="B375" s="83"/>
      <c r="C375" s="73"/>
      <c r="I375" s="23"/>
      <c r="J375" s="62"/>
      <c r="K375" s="72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79"/>
      <c r="BR375" s="79"/>
      <c r="BS375" s="79"/>
      <c r="BT375" s="79"/>
      <c r="BU375" s="79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</row>
    <row r="376" spans="1:92" x14ac:dyDescent="0.25">
      <c r="A376" s="73"/>
      <c r="B376" s="83"/>
      <c r="C376" s="73"/>
      <c r="I376" s="23"/>
      <c r="J376" s="62"/>
      <c r="K376" s="72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79"/>
      <c r="BR376" s="79"/>
      <c r="BS376" s="79"/>
      <c r="BT376" s="79"/>
      <c r="BU376" s="79"/>
      <c r="BV376" s="79"/>
      <c r="BW376" s="79"/>
      <c r="BX376" s="79"/>
      <c r="BY376" s="79"/>
      <c r="BZ376" s="79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</row>
    <row r="377" spans="1:92" x14ac:dyDescent="0.25">
      <c r="A377" s="73"/>
      <c r="B377" s="83"/>
      <c r="C377" s="73"/>
      <c r="I377" s="23"/>
      <c r="J377" s="62"/>
      <c r="K377" s="72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79"/>
      <c r="BR377" s="79"/>
      <c r="BS377" s="79"/>
      <c r="BT377" s="79"/>
      <c r="BU377" s="79"/>
      <c r="BV377" s="79"/>
      <c r="BW377" s="79"/>
      <c r="BX377" s="79"/>
      <c r="BY377" s="79"/>
      <c r="BZ377" s="79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</row>
    <row r="378" spans="1:92" x14ac:dyDescent="0.25">
      <c r="A378" s="73"/>
      <c r="B378" s="83"/>
      <c r="C378" s="73"/>
      <c r="I378" s="23"/>
      <c r="J378" s="62"/>
      <c r="K378" s="72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79"/>
      <c r="BR378" s="79"/>
      <c r="BS378" s="79"/>
      <c r="BT378" s="79"/>
      <c r="BU378" s="79"/>
      <c r="BV378" s="79"/>
      <c r="BW378" s="79"/>
      <c r="BX378" s="79"/>
      <c r="BY378" s="79"/>
      <c r="BZ378" s="79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</row>
    <row r="379" spans="1:92" x14ac:dyDescent="0.25">
      <c r="A379" s="73"/>
      <c r="B379" s="83"/>
      <c r="C379" s="73"/>
      <c r="I379" s="23"/>
      <c r="J379" s="62"/>
      <c r="K379" s="72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79"/>
      <c r="BR379" s="79"/>
      <c r="BS379" s="79"/>
      <c r="BT379" s="79"/>
      <c r="BU379" s="79"/>
      <c r="BV379" s="79"/>
      <c r="BW379" s="79"/>
      <c r="BX379" s="79"/>
      <c r="BY379" s="79"/>
      <c r="BZ379" s="79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</row>
    <row r="380" spans="1:92" x14ac:dyDescent="0.25">
      <c r="A380" s="73"/>
      <c r="B380" s="83"/>
      <c r="C380" s="73"/>
      <c r="I380" s="23"/>
      <c r="J380" s="62"/>
      <c r="K380" s="72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79"/>
      <c r="BR380" s="79"/>
      <c r="BS380" s="79"/>
      <c r="BT380" s="79"/>
      <c r="BU380" s="79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</row>
    <row r="381" spans="1:92" x14ac:dyDescent="0.25">
      <c r="A381" s="73"/>
      <c r="B381" s="83"/>
      <c r="C381" s="73"/>
      <c r="I381" s="23"/>
      <c r="J381" s="62"/>
      <c r="K381" s="72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79"/>
      <c r="BR381" s="79"/>
      <c r="BS381" s="79"/>
      <c r="BT381" s="79"/>
      <c r="BU381" s="79"/>
      <c r="BV381" s="79"/>
      <c r="BW381" s="79"/>
      <c r="BX381" s="79"/>
      <c r="BY381" s="79"/>
      <c r="BZ381" s="79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</row>
    <row r="382" spans="1:92" x14ac:dyDescent="0.25">
      <c r="A382" s="73"/>
      <c r="B382" s="83"/>
      <c r="C382" s="73"/>
      <c r="I382" s="23"/>
      <c r="J382" s="62"/>
      <c r="K382" s="72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79"/>
      <c r="BR382" s="79"/>
      <c r="BS382" s="79"/>
      <c r="BT382" s="79"/>
      <c r="BU382" s="79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</row>
    <row r="383" spans="1:92" x14ac:dyDescent="0.25">
      <c r="A383" s="73"/>
      <c r="B383" s="83"/>
      <c r="C383" s="73"/>
      <c r="I383" s="23"/>
      <c r="J383" s="62"/>
      <c r="K383" s="72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  <c r="BG383" s="79"/>
      <c r="BH383" s="79"/>
      <c r="BI383" s="79"/>
      <c r="BJ383" s="79"/>
      <c r="BK383" s="79"/>
      <c r="BL383" s="79"/>
      <c r="BM383" s="79"/>
      <c r="BN383" s="79"/>
      <c r="BO383" s="79"/>
      <c r="BP383" s="79"/>
      <c r="BQ383" s="79"/>
      <c r="BR383" s="79"/>
      <c r="BS383" s="79"/>
      <c r="BT383" s="79"/>
      <c r="BU383" s="79"/>
      <c r="BV383" s="79"/>
      <c r="BW383" s="79"/>
      <c r="BX383" s="79"/>
      <c r="BY383" s="79"/>
      <c r="BZ383" s="79"/>
      <c r="CA383" s="79"/>
      <c r="CB383" s="79"/>
      <c r="CC383" s="79"/>
      <c r="CD383" s="79"/>
      <c r="CE383" s="79"/>
      <c r="CF383" s="79"/>
      <c r="CG383" s="79"/>
      <c r="CH383" s="79"/>
      <c r="CI383" s="79"/>
      <c r="CJ383" s="79"/>
      <c r="CK383" s="79"/>
      <c r="CL383" s="79"/>
      <c r="CM383" s="79"/>
      <c r="CN383" s="79"/>
    </row>
    <row r="384" spans="1:92" x14ac:dyDescent="0.25">
      <c r="A384" s="73"/>
      <c r="B384" s="83"/>
      <c r="C384" s="73"/>
      <c r="I384" s="23"/>
      <c r="J384" s="62"/>
      <c r="K384" s="72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  <c r="BG384" s="79"/>
      <c r="BH384" s="79"/>
      <c r="BI384" s="79"/>
      <c r="BJ384" s="79"/>
      <c r="BK384" s="79"/>
      <c r="BL384" s="79"/>
      <c r="BM384" s="79"/>
      <c r="BN384" s="79"/>
      <c r="BO384" s="79"/>
      <c r="BP384" s="79"/>
      <c r="BQ384" s="79"/>
      <c r="BR384" s="79"/>
      <c r="BS384" s="79"/>
      <c r="BT384" s="79"/>
      <c r="BU384" s="79"/>
      <c r="BV384" s="79"/>
      <c r="BW384" s="79"/>
      <c r="BX384" s="79"/>
      <c r="BY384" s="79"/>
      <c r="BZ384" s="79"/>
      <c r="CA384" s="79"/>
      <c r="CB384" s="79"/>
      <c r="CC384" s="79"/>
      <c r="CD384" s="79"/>
      <c r="CE384" s="79"/>
      <c r="CF384" s="79"/>
      <c r="CG384" s="79"/>
      <c r="CH384" s="79"/>
      <c r="CI384" s="79"/>
      <c r="CJ384" s="79"/>
      <c r="CK384" s="79"/>
      <c r="CL384" s="79"/>
      <c r="CM384" s="79"/>
      <c r="CN384" s="79"/>
    </row>
    <row r="385" spans="1:92" x14ac:dyDescent="0.25">
      <c r="A385" s="73"/>
      <c r="B385" s="83"/>
      <c r="C385" s="73"/>
      <c r="I385" s="23"/>
      <c r="J385" s="62"/>
      <c r="K385" s="72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  <c r="BG385" s="79"/>
      <c r="BH385" s="79"/>
      <c r="BI385" s="79"/>
      <c r="BJ385" s="79"/>
      <c r="BK385" s="79"/>
      <c r="BL385" s="79"/>
      <c r="BM385" s="79"/>
      <c r="BN385" s="79"/>
      <c r="BO385" s="79"/>
      <c r="BP385" s="79"/>
      <c r="BQ385" s="79"/>
      <c r="BR385" s="79"/>
      <c r="BS385" s="79"/>
      <c r="BT385" s="79"/>
      <c r="BU385" s="79"/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</row>
    <row r="386" spans="1:92" x14ac:dyDescent="0.25">
      <c r="A386" s="73"/>
      <c r="B386" s="83"/>
      <c r="C386" s="73"/>
      <c r="I386" s="23"/>
      <c r="J386" s="62"/>
      <c r="K386" s="72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  <c r="BG386" s="79"/>
      <c r="BH386" s="79"/>
      <c r="BI386" s="79"/>
      <c r="BJ386" s="79"/>
      <c r="BK386" s="79"/>
      <c r="BL386" s="79"/>
      <c r="BM386" s="79"/>
      <c r="BN386" s="79"/>
      <c r="BO386" s="79"/>
      <c r="BP386" s="79"/>
      <c r="BQ386" s="79"/>
      <c r="BR386" s="79"/>
      <c r="BS386" s="79"/>
      <c r="BT386" s="79"/>
      <c r="BU386" s="79"/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</row>
    <row r="387" spans="1:92" x14ac:dyDescent="0.25">
      <c r="A387" s="73"/>
      <c r="B387" s="83"/>
      <c r="C387" s="73"/>
      <c r="I387" s="23"/>
      <c r="J387" s="62"/>
      <c r="K387" s="72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  <c r="BG387" s="79"/>
      <c r="BH387" s="79"/>
      <c r="BI387" s="79"/>
      <c r="BJ387" s="79"/>
      <c r="BK387" s="79"/>
      <c r="BL387" s="79"/>
      <c r="BM387" s="79"/>
      <c r="BN387" s="79"/>
      <c r="BO387" s="79"/>
      <c r="BP387" s="79"/>
      <c r="BQ387" s="79"/>
      <c r="BR387" s="79"/>
      <c r="BS387" s="79"/>
      <c r="BT387" s="79"/>
      <c r="BU387" s="79"/>
      <c r="BV387" s="79"/>
      <c r="BW387" s="79"/>
      <c r="BX387" s="79"/>
      <c r="BY387" s="79"/>
      <c r="BZ387" s="79"/>
      <c r="CA387" s="79"/>
      <c r="CB387" s="79"/>
      <c r="CC387" s="79"/>
      <c r="CD387" s="79"/>
      <c r="CE387" s="79"/>
      <c r="CF387" s="79"/>
      <c r="CG387" s="79"/>
      <c r="CH387" s="79"/>
      <c r="CI387" s="79"/>
      <c r="CJ387" s="79"/>
      <c r="CK387" s="79"/>
      <c r="CL387" s="79"/>
      <c r="CM387" s="79"/>
      <c r="CN387" s="79"/>
    </row>
    <row r="388" spans="1:92" x14ac:dyDescent="0.25">
      <c r="A388" s="73"/>
      <c r="B388" s="83"/>
      <c r="C388" s="73"/>
      <c r="I388" s="23"/>
      <c r="J388" s="62"/>
      <c r="K388" s="72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  <c r="AV388" s="79"/>
      <c r="AW388" s="79"/>
      <c r="AX388" s="79"/>
      <c r="AY388" s="79"/>
      <c r="AZ388" s="79"/>
      <c r="BA388" s="79"/>
      <c r="BB388" s="79"/>
      <c r="BC388" s="79"/>
      <c r="BD388" s="79"/>
      <c r="BE388" s="79"/>
      <c r="BF388" s="79"/>
      <c r="BG388" s="79"/>
      <c r="BH388" s="79"/>
      <c r="BI388" s="79"/>
      <c r="BJ388" s="79"/>
      <c r="BK388" s="79"/>
      <c r="BL388" s="79"/>
      <c r="BM388" s="79"/>
      <c r="BN388" s="79"/>
      <c r="BO388" s="79"/>
      <c r="BP388" s="79"/>
      <c r="BQ388" s="79"/>
      <c r="BR388" s="79"/>
      <c r="BS388" s="79"/>
      <c r="BT388" s="79"/>
      <c r="BU388" s="79"/>
      <c r="BV388" s="79"/>
      <c r="BW388" s="79"/>
      <c r="BX388" s="79"/>
      <c r="BY388" s="79"/>
      <c r="BZ388" s="79"/>
      <c r="CA388" s="79"/>
      <c r="CB388" s="79"/>
      <c r="CC388" s="79"/>
      <c r="CD388" s="79"/>
      <c r="CE388" s="79"/>
      <c r="CF388" s="79"/>
      <c r="CG388" s="79"/>
      <c r="CH388" s="79"/>
      <c r="CI388" s="79"/>
      <c r="CJ388" s="79"/>
      <c r="CK388" s="79"/>
      <c r="CL388" s="79"/>
      <c r="CM388" s="79"/>
      <c r="CN388" s="79"/>
    </row>
    <row r="389" spans="1:92" x14ac:dyDescent="0.25">
      <c r="A389" s="73"/>
      <c r="B389" s="83"/>
      <c r="C389" s="73"/>
      <c r="I389" s="23"/>
      <c r="J389" s="62"/>
      <c r="K389" s="72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  <c r="AV389" s="79"/>
      <c r="AW389" s="79"/>
      <c r="AX389" s="79"/>
      <c r="AY389" s="79"/>
      <c r="AZ389" s="79"/>
      <c r="BA389" s="79"/>
      <c r="BB389" s="79"/>
      <c r="BC389" s="79"/>
      <c r="BD389" s="79"/>
      <c r="BE389" s="79"/>
      <c r="BF389" s="79"/>
      <c r="BG389" s="79"/>
      <c r="BH389" s="79"/>
      <c r="BI389" s="79"/>
      <c r="BJ389" s="79"/>
      <c r="BK389" s="79"/>
      <c r="BL389" s="79"/>
      <c r="BM389" s="79"/>
      <c r="BN389" s="79"/>
      <c r="BO389" s="79"/>
      <c r="BP389" s="79"/>
      <c r="BQ389" s="79"/>
      <c r="BR389" s="79"/>
      <c r="BS389" s="79"/>
      <c r="BT389" s="79"/>
      <c r="BU389" s="79"/>
      <c r="BV389" s="79"/>
      <c r="BW389" s="79"/>
      <c r="BX389" s="79"/>
      <c r="BY389" s="79"/>
      <c r="BZ389" s="79"/>
      <c r="CA389" s="79"/>
      <c r="CB389" s="79"/>
      <c r="CC389" s="79"/>
      <c r="CD389" s="79"/>
      <c r="CE389" s="79"/>
      <c r="CF389" s="79"/>
      <c r="CG389" s="79"/>
      <c r="CH389" s="79"/>
      <c r="CI389" s="79"/>
      <c r="CJ389" s="79"/>
      <c r="CK389" s="79"/>
      <c r="CL389" s="79"/>
      <c r="CM389" s="79"/>
      <c r="CN389" s="79"/>
    </row>
    <row r="390" spans="1:92" x14ac:dyDescent="0.25">
      <c r="A390" s="73"/>
      <c r="B390" s="83"/>
      <c r="C390" s="73"/>
      <c r="I390" s="23"/>
      <c r="J390" s="62"/>
      <c r="K390" s="72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  <c r="AV390" s="79"/>
      <c r="AW390" s="79"/>
      <c r="AX390" s="79"/>
      <c r="AY390" s="79"/>
      <c r="AZ390" s="79"/>
      <c r="BA390" s="79"/>
      <c r="BB390" s="79"/>
      <c r="BC390" s="79"/>
      <c r="BD390" s="79"/>
      <c r="BE390" s="79"/>
      <c r="BF390" s="79"/>
      <c r="BG390" s="79"/>
      <c r="BH390" s="79"/>
      <c r="BI390" s="79"/>
      <c r="BJ390" s="79"/>
      <c r="BK390" s="79"/>
      <c r="BL390" s="79"/>
      <c r="BM390" s="79"/>
      <c r="BN390" s="79"/>
      <c r="BO390" s="79"/>
      <c r="BP390" s="79"/>
      <c r="BQ390" s="79"/>
      <c r="BR390" s="79"/>
      <c r="BS390" s="79"/>
      <c r="BT390" s="79"/>
      <c r="BU390" s="79"/>
      <c r="BV390" s="79"/>
      <c r="BW390" s="79"/>
      <c r="BX390" s="79"/>
      <c r="BY390" s="79"/>
      <c r="BZ390" s="79"/>
      <c r="CA390" s="79"/>
      <c r="CB390" s="79"/>
      <c r="CC390" s="79"/>
      <c r="CD390" s="79"/>
      <c r="CE390" s="79"/>
      <c r="CF390" s="79"/>
      <c r="CG390" s="79"/>
      <c r="CH390" s="79"/>
      <c r="CI390" s="79"/>
      <c r="CJ390" s="79"/>
      <c r="CK390" s="79"/>
      <c r="CL390" s="79"/>
      <c r="CM390" s="79"/>
      <c r="CN390" s="79"/>
    </row>
    <row r="391" spans="1:92" x14ac:dyDescent="0.25">
      <c r="A391" s="73"/>
      <c r="B391" s="83"/>
      <c r="C391" s="73"/>
      <c r="I391" s="23"/>
      <c r="J391" s="62"/>
      <c r="K391" s="72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  <c r="AV391" s="79"/>
      <c r="AW391" s="79"/>
      <c r="AX391" s="79"/>
      <c r="AY391" s="79"/>
      <c r="AZ391" s="79"/>
      <c r="BA391" s="79"/>
      <c r="BB391" s="79"/>
      <c r="BC391" s="79"/>
      <c r="BD391" s="79"/>
      <c r="BE391" s="79"/>
      <c r="BF391" s="79"/>
      <c r="BG391" s="79"/>
      <c r="BH391" s="79"/>
      <c r="BI391" s="79"/>
      <c r="BJ391" s="79"/>
      <c r="BK391" s="79"/>
      <c r="BL391" s="79"/>
      <c r="BM391" s="79"/>
      <c r="BN391" s="79"/>
      <c r="BO391" s="79"/>
      <c r="BP391" s="79"/>
      <c r="BQ391" s="79"/>
      <c r="BR391" s="79"/>
      <c r="BS391" s="79"/>
      <c r="BT391" s="79"/>
      <c r="BU391" s="79"/>
      <c r="BV391" s="79"/>
      <c r="BW391" s="79"/>
      <c r="BX391" s="79"/>
      <c r="BY391" s="79"/>
      <c r="BZ391" s="79"/>
      <c r="CA391" s="79"/>
      <c r="CB391" s="79"/>
      <c r="CC391" s="79"/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</row>
    <row r="392" spans="1:92" x14ac:dyDescent="0.25">
      <c r="A392" s="73"/>
      <c r="B392" s="83"/>
      <c r="C392" s="73"/>
      <c r="I392" s="23"/>
      <c r="J392" s="62"/>
      <c r="K392" s="72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  <c r="AV392" s="79"/>
      <c r="AW392" s="79"/>
      <c r="AX392" s="79"/>
      <c r="AY392" s="79"/>
      <c r="AZ392" s="79"/>
      <c r="BA392" s="79"/>
      <c r="BB392" s="79"/>
      <c r="BC392" s="79"/>
      <c r="BD392" s="79"/>
      <c r="BE392" s="79"/>
      <c r="BF392" s="79"/>
      <c r="BG392" s="79"/>
      <c r="BH392" s="79"/>
      <c r="BI392" s="79"/>
      <c r="BJ392" s="79"/>
      <c r="BK392" s="79"/>
      <c r="BL392" s="79"/>
      <c r="BM392" s="79"/>
      <c r="BN392" s="79"/>
      <c r="BO392" s="79"/>
      <c r="BP392" s="79"/>
      <c r="BQ392" s="79"/>
      <c r="BR392" s="79"/>
      <c r="BS392" s="79"/>
      <c r="BT392" s="79"/>
      <c r="BU392" s="79"/>
      <c r="BV392" s="79"/>
      <c r="BW392" s="79"/>
      <c r="BX392" s="79"/>
      <c r="BY392" s="79"/>
      <c r="BZ392" s="79"/>
      <c r="CA392" s="79"/>
      <c r="CB392" s="79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</row>
    <row r="393" spans="1:92" x14ac:dyDescent="0.25">
      <c r="A393" s="73"/>
      <c r="B393" s="83"/>
      <c r="C393" s="73"/>
      <c r="I393" s="23"/>
      <c r="J393" s="62"/>
      <c r="K393" s="72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  <c r="AV393" s="79"/>
      <c r="AW393" s="79"/>
      <c r="AX393" s="79"/>
      <c r="AY393" s="79"/>
      <c r="AZ393" s="79"/>
      <c r="BA393" s="79"/>
      <c r="BB393" s="79"/>
      <c r="BC393" s="79"/>
      <c r="BD393" s="79"/>
      <c r="BE393" s="79"/>
      <c r="BF393" s="79"/>
      <c r="BG393" s="79"/>
      <c r="BH393" s="79"/>
      <c r="BI393" s="79"/>
      <c r="BJ393" s="79"/>
      <c r="BK393" s="79"/>
      <c r="BL393" s="79"/>
      <c r="BM393" s="79"/>
      <c r="BN393" s="79"/>
      <c r="BO393" s="79"/>
      <c r="BP393" s="79"/>
      <c r="BQ393" s="79"/>
      <c r="BR393" s="79"/>
      <c r="BS393" s="79"/>
      <c r="BT393" s="79"/>
      <c r="BU393" s="79"/>
      <c r="BV393" s="79"/>
      <c r="BW393" s="79"/>
      <c r="BX393" s="79"/>
      <c r="BY393" s="79"/>
      <c r="BZ393" s="79"/>
      <c r="CA393" s="79"/>
      <c r="CB393" s="79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</row>
    <row r="394" spans="1:92" x14ac:dyDescent="0.25">
      <c r="A394" s="73"/>
      <c r="B394" s="83"/>
      <c r="C394" s="73"/>
      <c r="I394" s="23"/>
      <c r="J394" s="62"/>
      <c r="K394" s="72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  <c r="AV394" s="79"/>
      <c r="AW394" s="79"/>
      <c r="AX394" s="79"/>
      <c r="AY394" s="79"/>
      <c r="AZ394" s="79"/>
      <c r="BA394" s="79"/>
      <c r="BB394" s="79"/>
      <c r="BC394" s="79"/>
      <c r="BD394" s="79"/>
      <c r="BE394" s="79"/>
      <c r="BF394" s="79"/>
      <c r="BG394" s="79"/>
      <c r="BH394" s="79"/>
      <c r="BI394" s="79"/>
      <c r="BJ394" s="79"/>
      <c r="BK394" s="79"/>
      <c r="BL394" s="79"/>
      <c r="BM394" s="79"/>
      <c r="BN394" s="79"/>
      <c r="BO394" s="79"/>
      <c r="BP394" s="79"/>
      <c r="BQ394" s="79"/>
      <c r="BR394" s="79"/>
      <c r="BS394" s="79"/>
      <c r="BT394" s="79"/>
      <c r="BU394" s="79"/>
      <c r="BV394" s="79"/>
      <c r="BW394" s="79"/>
      <c r="BX394" s="79"/>
      <c r="BY394" s="79"/>
      <c r="BZ394" s="79"/>
      <c r="CA394" s="79"/>
      <c r="CB394" s="79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</row>
    <row r="395" spans="1:92" x14ac:dyDescent="0.25">
      <c r="A395" s="73"/>
      <c r="B395" s="83"/>
      <c r="C395" s="73"/>
      <c r="I395" s="23"/>
      <c r="J395" s="62"/>
      <c r="K395" s="72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  <c r="AV395" s="79"/>
      <c r="AW395" s="79"/>
      <c r="AX395" s="79"/>
      <c r="AY395" s="79"/>
      <c r="AZ395" s="79"/>
      <c r="BA395" s="79"/>
      <c r="BB395" s="79"/>
      <c r="BC395" s="79"/>
      <c r="BD395" s="79"/>
      <c r="BE395" s="79"/>
      <c r="BF395" s="79"/>
      <c r="BG395" s="79"/>
      <c r="BH395" s="79"/>
      <c r="BI395" s="79"/>
      <c r="BJ395" s="79"/>
      <c r="BK395" s="79"/>
      <c r="BL395" s="79"/>
      <c r="BM395" s="79"/>
      <c r="BN395" s="79"/>
      <c r="BO395" s="79"/>
      <c r="BP395" s="79"/>
      <c r="BQ395" s="79"/>
      <c r="BR395" s="79"/>
      <c r="BS395" s="79"/>
      <c r="BT395" s="79"/>
      <c r="BU395" s="79"/>
      <c r="BV395" s="79"/>
      <c r="BW395" s="79"/>
      <c r="BX395" s="79"/>
      <c r="BY395" s="79"/>
      <c r="BZ395" s="79"/>
      <c r="CA395" s="79"/>
      <c r="CB395" s="79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</row>
    <row r="396" spans="1:92" x14ac:dyDescent="0.25">
      <c r="A396" s="73"/>
      <c r="B396" s="83"/>
      <c r="C396" s="73"/>
      <c r="I396" s="23"/>
      <c r="J396" s="62"/>
      <c r="K396" s="72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  <c r="AW396" s="79"/>
      <c r="AX396" s="79"/>
      <c r="AY396" s="79"/>
      <c r="AZ396" s="79"/>
      <c r="BA396" s="79"/>
      <c r="BB396" s="79"/>
      <c r="BC396" s="79"/>
      <c r="BD396" s="79"/>
      <c r="BE396" s="79"/>
      <c r="BF396" s="79"/>
      <c r="BG396" s="79"/>
      <c r="BH396" s="79"/>
      <c r="BI396" s="79"/>
      <c r="BJ396" s="79"/>
      <c r="BK396" s="79"/>
      <c r="BL396" s="79"/>
      <c r="BM396" s="79"/>
      <c r="BN396" s="79"/>
      <c r="BO396" s="79"/>
      <c r="BP396" s="79"/>
      <c r="BQ396" s="79"/>
      <c r="BR396" s="79"/>
      <c r="BS396" s="79"/>
      <c r="BT396" s="79"/>
      <c r="BU396" s="79"/>
      <c r="BV396" s="79"/>
      <c r="BW396" s="79"/>
      <c r="BX396" s="79"/>
      <c r="BY396" s="79"/>
      <c r="BZ396" s="79"/>
      <c r="CA396" s="79"/>
      <c r="CB396" s="79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</row>
    <row r="397" spans="1:92" x14ac:dyDescent="0.25">
      <c r="A397" s="73"/>
      <c r="B397" s="83"/>
      <c r="C397" s="73"/>
      <c r="I397" s="23"/>
      <c r="J397" s="62"/>
      <c r="K397" s="72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  <c r="AV397" s="79"/>
      <c r="AW397" s="79"/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79"/>
      <c r="BM397" s="79"/>
      <c r="BN397" s="79"/>
      <c r="BO397" s="79"/>
      <c r="BP397" s="79"/>
      <c r="BQ397" s="79"/>
      <c r="BR397" s="79"/>
      <c r="BS397" s="79"/>
      <c r="BT397" s="79"/>
      <c r="BU397" s="79"/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</row>
    <row r="398" spans="1:92" x14ac:dyDescent="0.25">
      <c r="A398" s="73"/>
      <c r="B398" s="83"/>
      <c r="C398" s="73"/>
      <c r="I398" s="23"/>
      <c r="J398" s="62"/>
      <c r="K398" s="72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  <c r="AV398" s="79"/>
      <c r="AW398" s="79"/>
      <c r="AX398" s="79"/>
      <c r="AY398" s="79"/>
      <c r="AZ398" s="79"/>
      <c r="BA398" s="79"/>
      <c r="BB398" s="79"/>
      <c r="BC398" s="79"/>
      <c r="BD398" s="79"/>
      <c r="BE398" s="79"/>
      <c r="BF398" s="79"/>
      <c r="BG398" s="79"/>
      <c r="BH398" s="79"/>
      <c r="BI398" s="79"/>
      <c r="BJ398" s="79"/>
      <c r="BK398" s="79"/>
      <c r="BL398" s="79"/>
      <c r="BM398" s="79"/>
      <c r="BN398" s="79"/>
      <c r="BO398" s="79"/>
      <c r="BP398" s="79"/>
      <c r="BQ398" s="79"/>
      <c r="BR398" s="79"/>
      <c r="BS398" s="79"/>
      <c r="BT398" s="79"/>
      <c r="BU398" s="79"/>
      <c r="BV398" s="79"/>
      <c r="BW398" s="79"/>
      <c r="BX398" s="79"/>
      <c r="BY398" s="79"/>
      <c r="BZ398" s="79"/>
      <c r="CA398" s="79"/>
      <c r="CB398" s="79"/>
      <c r="CC398" s="79"/>
      <c r="CD398" s="79"/>
      <c r="CE398" s="79"/>
      <c r="CF398" s="79"/>
      <c r="CG398" s="79"/>
      <c r="CH398" s="79"/>
      <c r="CI398" s="79"/>
      <c r="CJ398" s="79"/>
      <c r="CK398" s="79"/>
      <c r="CL398" s="79"/>
      <c r="CM398" s="79"/>
      <c r="CN398" s="79"/>
    </row>
    <row r="399" spans="1:92" x14ac:dyDescent="0.25">
      <c r="A399" s="73"/>
      <c r="B399" s="83"/>
      <c r="C399" s="73"/>
      <c r="I399" s="23"/>
      <c r="J399" s="62"/>
      <c r="K399" s="72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  <c r="AV399" s="79"/>
      <c r="AW399" s="79"/>
      <c r="AX399" s="79"/>
      <c r="AY399" s="79"/>
      <c r="AZ399" s="79"/>
      <c r="BA399" s="79"/>
      <c r="BB399" s="79"/>
      <c r="BC399" s="79"/>
      <c r="BD399" s="79"/>
      <c r="BE399" s="79"/>
      <c r="BF399" s="79"/>
      <c r="BG399" s="79"/>
      <c r="BH399" s="79"/>
      <c r="BI399" s="79"/>
      <c r="BJ399" s="79"/>
      <c r="BK399" s="79"/>
      <c r="BL399" s="79"/>
      <c r="BM399" s="79"/>
      <c r="BN399" s="79"/>
      <c r="BO399" s="79"/>
      <c r="BP399" s="79"/>
      <c r="BQ399" s="79"/>
      <c r="BR399" s="79"/>
      <c r="BS399" s="79"/>
      <c r="BT399" s="79"/>
      <c r="BU399" s="79"/>
      <c r="BV399" s="79"/>
      <c r="BW399" s="79"/>
      <c r="BX399" s="79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79"/>
      <c r="CK399" s="79"/>
      <c r="CL399" s="79"/>
      <c r="CM399" s="79"/>
      <c r="CN399" s="79"/>
    </row>
    <row r="400" spans="1:92" x14ac:dyDescent="0.25">
      <c r="A400" s="73"/>
      <c r="B400" s="83"/>
      <c r="C400" s="73"/>
      <c r="I400" s="23"/>
      <c r="J400" s="62"/>
      <c r="K400" s="72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  <c r="AV400" s="79"/>
      <c r="AW400" s="79"/>
      <c r="AX400" s="79"/>
      <c r="AY400" s="79"/>
      <c r="AZ400" s="79"/>
      <c r="BA400" s="79"/>
      <c r="BB400" s="79"/>
      <c r="BC400" s="79"/>
      <c r="BD400" s="79"/>
      <c r="BE400" s="79"/>
      <c r="BF400" s="79"/>
      <c r="BG400" s="79"/>
      <c r="BH400" s="79"/>
      <c r="BI400" s="79"/>
      <c r="BJ400" s="79"/>
      <c r="BK400" s="79"/>
      <c r="BL400" s="79"/>
      <c r="BM400" s="79"/>
      <c r="BN400" s="79"/>
      <c r="BO400" s="79"/>
      <c r="BP400" s="79"/>
      <c r="BQ400" s="79"/>
      <c r="BR400" s="79"/>
      <c r="BS400" s="79"/>
      <c r="BT400" s="79"/>
      <c r="BU400" s="79"/>
      <c r="BV400" s="79"/>
      <c r="BW400" s="79"/>
      <c r="BX400" s="79"/>
      <c r="BY400" s="79"/>
      <c r="BZ400" s="79"/>
      <c r="CA400" s="79"/>
      <c r="CB400" s="79"/>
      <c r="CC400" s="79"/>
      <c r="CD400" s="79"/>
      <c r="CE400" s="79"/>
      <c r="CF400" s="79"/>
      <c r="CG400" s="79"/>
      <c r="CH400" s="79"/>
      <c r="CI400" s="79"/>
      <c r="CJ400" s="79"/>
      <c r="CK400" s="79"/>
      <c r="CL400" s="79"/>
      <c r="CM400" s="79"/>
      <c r="CN400" s="79"/>
    </row>
    <row r="401" spans="1:92" x14ac:dyDescent="0.25">
      <c r="A401" s="73"/>
      <c r="B401" s="83"/>
      <c r="C401" s="73"/>
      <c r="I401" s="23"/>
      <c r="J401" s="62"/>
      <c r="K401" s="72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  <c r="AV401" s="79"/>
      <c r="AW401" s="79"/>
      <c r="AX401" s="79"/>
      <c r="AY401" s="79"/>
      <c r="AZ401" s="79"/>
      <c r="BA401" s="79"/>
      <c r="BB401" s="79"/>
      <c r="BC401" s="79"/>
      <c r="BD401" s="79"/>
      <c r="BE401" s="79"/>
      <c r="BF401" s="79"/>
      <c r="BG401" s="79"/>
      <c r="BH401" s="79"/>
      <c r="BI401" s="79"/>
      <c r="BJ401" s="79"/>
      <c r="BK401" s="79"/>
      <c r="BL401" s="79"/>
      <c r="BM401" s="79"/>
      <c r="BN401" s="79"/>
      <c r="BO401" s="79"/>
      <c r="BP401" s="79"/>
      <c r="BQ401" s="79"/>
      <c r="BR401" s="79"/>
      <c r="BS401" s="79"/>
      <c r="BT401" s="79"/>
      <c r="BU401" s="79"/>
      <c r="BV401" s="79"/>
      <c r="BW401" s="79"/>
      <c r="BX401" s="79"/>
      <c r="BY401" s="79"/>
      <c r="BZ401" s="79"/>
      <c r="CA401" s="79"/>
      <c r="CB401" s="79"/>
      <c r="CC401" s="79"/>
      <c r="CD401" s="79"/>
      <c r="CE401" s="79"/>
      <c r="CF401" s="79"/>
      <c r="CG401" s="79"/>
      <c r="CH401" s="79"/>
      <c r="CI401" s="79"/>
      <c r="CJ401" s="79"/>
      <c r="CK401" s="79"/>
      <c r="CL401" s="79"/>
      <c r="CM401" s="79"/>
      <c r="CN401" s="79"/>
    </row>
    <row r="402" spans="1:92" x14ac:dyDescent="0.25">
      <c r="A402" s="73"/>
      <c r="B402" s="83"/>
      <c r="C402" s="73"/>
      <c r="I402" s="23"/>
      <c r="J402" s="62"/>
      <c r="K402" s="72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79"/>
      <c r="BQ402" s="79"/>
      <c r="BR402" s="79"/>
      <c r="BS402" s="79"/>
      <c r="BT402" s="79"/>
      <c r="BU402" s="79"/>
      <c r="BV402" s="79"/>
      <c r="BW402" s="79"/>
      <c r="BX402" s="79"/>
      <c r="BY402" s="79"/>
      <c r="BZ402" s="79"/>
      <c r="CA402" s="79"/>
      <c r="CB402" s="79"/>
      <c r="CC402" s="79"/>
      <c r="CD402" s="79"/>
      <c r="CE402" s="79"/>
      <c r="CF402" s="79"/>
      <c r="CG402" s="79"/>
      <c r="CH402" s="79"/>
      <c r="CI402" s="79"/>
      <c r="CJ402" s="79"/>
      <c r="CK402" s="79"/>
      <c r="CL402" s="79"/>
      <c r="CM402" s="79"/>
      <c r="CN402" s="79"/>
    </row>
    <row r="403" spans="1:92" x14ac:dyDescent="0.25">
      <c r="A403" s="73"/>
      <c r="B403" s="83"/>
      <c r="C403" s="73"/>
      <c r="I403" s="23"/>
      <c r="J403" s="62"/>
      <c r="K403" s="72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79"/>
      <c r="BQ403" s="79"/>
      <c r="BR403" s="79"/>
      <c r="BS403" s="79"/>
      <c r="BT403" s="79"/>
      <c r="BU403" s="79"/>
      <c r="BV403" s="79"/>
      <c r="BW403" s="79"/>
      <c r="BX403" s="79"/>
      <c r="BY403" s="79"/>
      <c r="BZ403" s="79"/>
      <c r="CA403" s="79"/>
      <c r="CB403" s="79"/>
      <c r="CC403" s="79"/>
      <c r="CD403" s="79"/>
      <c r="CE403" s="79"/>
      <c r="CF403" s="79"/>
      <c r="CG403" s="79"/>
      <c r="CH403" s="79"/>
      <c r="CI403" s="79"/>
      <c r="CJ403" s="79"/>
      <c r="CK403" s="79"/>
      <c r="CL403" s="79"/>
      <c r="CM403" s="79"/>
      <c r="CN403" s="79"/>
    </row>
    <row r="404" spans="1:92" x14ac:dyDescent="0.25">
      <c r="A404" s="73"/>
      <c r="B404" s="83"/>
      <c r="C404" s="73"/>
      <c r="I404" s="23"/>
      <c r="J404" s="62"/>
      <c r="K404" s="72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  <c r="AV404" s="79"/>
      <c r="AW404" s="79"/>
      <c r="AX404" s="79"/>
      <c r="AY404" s="79"/>
      <c r="AZ404" s="79"/>
      <c r="BA404" s="79"/>
      <c r="BB404" s="79"/>
      <c r="BC404" s="79"/>
      <c r="BD404" s="79"/>
      <c r="BE404" s="79"/>
      <c r="BF404" s="79"/>
      <c r="BG404" s="79"/>
      <c r="BH404" s="79"/>
      <c r="BI404" s="79"/>
      <c r="BJ404" s="79"/>
      <c r="BK404" s="79"/>
      <c r="BL404" s="79"/>
      <c r="BM404" s="79"/>
      <c r="BN404" s="79"/>
      <c r="BO404" s="79"/>
      <c r="BP404" s="79"/>
      <c r="BQ404" s="79"/>
      <c r="BR404" s="79"/>
      <c r="BS404" s="79"/>
      <c r="BT404" s="79"/>
      <c r="BU404" s="79"/>
      <c r="BV404" s="79"/>
      <c r="BW404" s="79"/>
      <c r="BX404" s="79"/>
      <c r="BY404" s="79"/>
      <c r="BZ404" s="79"/>
      <c r="CA404" s="79"/>
      <c r="CB404" s="79"/>
      <c r="CC404" s="79"/>
      <c r="CD404" s="79"/>
      <c r="CE404" s="79"/>
      <c r="CF404" s="79"/>
      <c r="CG404" s="79"/>
      <c r="CH404" s="79"/>
      <c r="CI404" s="79"/>
      <c r="CJ404" s="79"/>
      <c r="CK404" s="79"/>
      <c r="CL404" s="79"/>
      <c r="CM404" s="79"/>
      <c r="CN404" s="79"/>
    </row>
    <row r="405" spans="1:92" x14ac:dyDescent="0.25">
      <c r="A405" s="73"/>
      <c r="B405" s="83"/>
      <c r="C405" s="73"/>
      <c r="I405" s="23"/>
      <c r="J405" s="62"/>
      <c r="K405" s="72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  <c r="AV405" s="79"/>
      <c r="AW405" s="79"/>
      <c r="AX405" s="79"/>
      <c r="AY405" s="79"/>
      <c r="AZ405" s="79"/>
      <c r="BA405" s="79"/>
      <c r="BB405" s="79"/>
      <c r="BC405" s="79"/>
      <c r="BD405" s="79"/>
      <c r="BE405" s="79"/>
      <c r="BF405" s="79"/>
      <c r="BG405" s="79"/>
      <c r="BH405" s="79"/>
      <c r="BI405" s="79"/>
      <c r="BJ405" s="79"/>
      <c r="BK405" s="79"/>
      <c r="BL405" s="79"/>
      <c r="BM405" s="79"/>
      <c r="BN405" s="79"/>
      <c r="BO405" s="79"/>
      <c r="BP405" s="79"/>
      <c r="BQ405" s="79"/>
      <c r="BR405" s="79"/>
      <c r="BS405" s="79"/>
      <c r="BT405" s="79"/>
      <c r="BU405" s="79"/>
      <c r="BV405" s="79"/>
      <c r="BW405" s="79"/>
      <c r="BX405" s="79"/>
      <c r="BY405" s="79"/>
      <c r="BZ405" s="79"/>
      <c r="CA405" s="79"/>
      <c r="CB405" s="79"/>
      <c r="CC405" s="79"/>
      <c r="CD405" s="79"/>
      <c r="CE405" s="79"/>
      <c r="CF405" s="79"/>
      <c r="CG405" s="79"/>
      <c r="CH405" s="79"/>
      <c r="CI405" s="79"/>
      <c r="CJ405" s="79"/>
      <c r="CK405" s="79"/>
      <c r="CL405" s="79"/>
      <c r="CM405" s="79"/>
      <c r="CN405" s="79"/>
    </row>
    <row r="406" spans="1:92" x14ac:dyDescent="0.25">
      <c r="A406" s="73"/>
      <c r="B406" s="83"/>
      <c r="C406" s="73"/>
      <c r="I406" s="23"/>
      <c r="J406" s="62"/>
      <c r="K406" s="72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  <c r="AV406" s="79"/>
      <c r="AW406" s="79"/>
      <c r="AX406" s="79"/>
      <c r="AY406" s="79"/>
      <c r="AZ406" s="79"/>
      <c r="BA406" s="79"/>
      <c r="BB406" s="79"/>
      <c r="BC406" s="79"/>
      <c r="BD406" s="79"/>
      <c r="BE406" s="79"/>
      <c r="BF406" s="79"/>
      <c r="BG406" s="79"/>
      <c r="BH406" s="79"/>
      <c r="BI406" s="79"/>
      <c r="BJ406" s="79"/>
      <c r="BK406" s="79"/>
      <c r="BL406" s="79"/>
      <c r="BM406" s="79"/>
      <c r="BN406" s="79"/>
      <c r="BO406" s="79"/>
      <c r="BP406" s="79"/>
      <c r="BQ406" s="79"/>
      <c r="BR406" s="79"/>
      <c r="BS406" s="79"/>
      <c r="BT406" s="79"/>
      <c r="BU406" s="79"/>
      <c r="BV406" s="79"/>
      <c r="BW406" s="79"/>
      <c r="BX406" s="79"/>
      <c r="BY406" s="79"/>
      <c r="BZ406" s="79"/>
      <c r="CA406" s="79"/>
      <c r="CB406" s="79"/>
      <c r="CC406" s="79"/>
      <c r="CD406" s="79"/>
      <c r="CE406" s="79"/>
      <c r="CF406" s="79"/>
      <c r="CG406" s="79"/>
      <c r="CH406" s="79"/>
      <c r="CI406" s="79"/>
      <c r="CJ406" s="79"/>
      <c r="CK406" s="79"/>
      <c r="CL406" s="79"/>
      <c r="CM406" s="79"/>
      <c r="CN406" s="79"/>
    </row>
    <row r="407" spans="1:92" x14ac:dyDescent="0.25">
      <c r="A407" s="73"/>
      <c r="B407" s="83"/>
      <c r="C407" s="73"/>
      <c r="I407" s="23"/>
      <c r="J407" s="62"/>
      <c r="K407" s="72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  <c r="AV407" s="79"/>
      <c r="AW407" s="79"/>
      <c r="AX407" s="79"/>
      <c r="AY407" s="79"/>
      <c r="AZ407" s="79"/>
      <c r="BA407" s="79"/>
      <c r="BB407" s="79"/>
      <c r="BC407" s="79"/>
      <c r="BD407" s="79"/>
      <c r="BE407" s="79"/>
      <c r="BF407" s="79"/>
      <c r="BG407" s="79"/>
      <c r="BH407" s="79"/>
      <c r="BI407" s="79"/>
      <c r="BJ407" s="79"/>
      <c r="BK407" s="79"/>
      <c r="BL407" s="79"/>
      <c r="BM407" s="79"/>
      <c r="BN407" s="79"/>
      <c r="BO407" s="79"/>
      <c r="BP407" s="79"/>
      <c r="BQ407" s="79"/>
      <c r="BR407" s="79"/>
      <c r="BS407" s="79"/>
      <c r="BT407" s="79"/>
      <c r="BU407" s="79"/>
      <c r="BV407" s="79"/>
      <c r="BW407" s="79"/>
      <c r="BX407" s="79"/>
      <c r="BY407" s="79"/>
      <c r="BZ407" s="79"/>
      <c r="CA407" s="79"/>
      <c r="CB407" s="79"/>
      <c r="CC407" s="79"/>
      <c r="CD407" s="79"/>
      <c r="CE407" s="79"/>
      <c r="CF407" s="79"/>
      <c r="CG407" s="79"/>
      <c r="CH407" s="79"/>
      <c r="CI407" s="79"/>
      <c r="CJ407" s="79"/>
      <c r="CK407" s="79"/>
      <c r="CL407" s="79"/>
      <c r="CM407" s="79"/>
      <c r="CN407" s="79"/>
    </row>
    <row r="408" spans="1:92" x14ac:dyDescent="0.25">
      <c r="A408" s="73"/>
      <c r="B408" s="83"/>
      <c r="C408" s="73"/>
      <c r="I408" s="23"/>
      <c r="J408" s="62"/>
      <c r="K408" s="72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  <c r="AV408" s="79"/>
      <c r="AW408" s="79"/>
      <c r="AX408" s="79"/>
      <c r="AY408" s="79"/>
      <c r="AZ408" s="79"/>
      <c r="BA408" s="79"/>
      <c r="BB408" s="79"/>
      <c r="BC408" s="79"/>
      <c r="BD408" s="79"/>
      <c r="BE408" s="79"/>
      <c r="BF408" s="79"/>
      <c r="BG408" s="79"/>
      <c r="BH408" s="79"/>
      <c r="BI408" s="79"/>
      <c r="BJ408" s="79"/>
      <c r="BK408" s="79"/>
      <c r="BL408" s="79"/>
      <c r="BM408" s="79"/>
      <c r="BN408" s="79"/>
      <c r="BO408" s="79"/>
      <c r="BP408" s="79"/>
      <c r="BQ408" s="79"/>
      <c r="BR408" s="79"/>
      <c r="BS408" s="79"/>
      <c r="BT408" s="79"/>
      <c r="BU408" s="79"/>
      <c r="BV408" s="79"/>
      <c r="BW408" s="79"/>
      <c r="BX408" s="79"/>
      <c r="BY408" s="79"/>
      <c r="BZ408" s="79"/>
      <c r="CA408" s="79"/>
      <c r="CB408" s="79"/>
      <c r="CC408" s="79"/>
      <c r="CD408" s="79"/>
      <c r="CE408" s="79"/>
      <c r="CF408" s="79"/>
      <c r="CG408" s="79"/>
      <c r="CH408" s="79"/>
      <c r="CI408" s="79"/>
      <c r="CJ408" s="79"/>
      <c r="CK408" s="79"/>
      <c r="CL408" s="79"/>
      <c r="CM408" s="79"/>
      <c r="CN408" s="79"/>
    </row>
    <row r="409" spans="1:92" x14ac:dyDescent="0.25">
      <c r="A409" s="73"/>
      <c r="B409" s="83"/>
      <c r="C409" s="73"/>
      <c r="I409" s="23"/>
      <c r="J409" s="62"/>
      <c r="K409" s="72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  <c r="AV409" s="79"/>
      <c r="AW409" s="79"/>
      <c r="AX409" s="79"/>
      <c r="AY409" s="79"/>
      <c r="AZ409" s="79"/>
      <c r="BA409" s="79"/>
      <c r="BB409" s="79"/>
      <c r="BC409" s="79"/>
      <c r="BD409" s="79"/>
      <c r="BE409" s="79"/>
      <c r="BF409" s="79"/>
      <c r="BG409" s="79"/>
      <c r="BH409" s="79"/>
      <c r="BI409" s="79"/>
      <c r="BJ409" s="79"/>
      <c r="BK409" s="79"/>
      <c r="BL409" s="79"/>
      <c r="BM409" s="79"/>
      <c r="BN409" s="79"/>
      <c r="BO409" s="79"/>
      <c r="BP409" s="79"/>
      <c r="BQ409" s="79"/>
      <c r="BR409" s="79"/>
      <c r="BS409" s="79"/>
      <c r="BT409" s="79"/>
      <c r="BU409" s="79"/>
      <c r="BV409" s="79"/>
      <c r="BW409" s="79"/>
      <c r="BX409" s="79"/>
      <c r="BY409" s="79"/>
      <c r="BZ409" s="79"/>
      <c r="CA409" s="79"/>
      <c r="CB409" s="79"/>
      <c r="CC409" s="79"/>
      <c r="CD409" s="79"/>
      <c r="CE409" s="79"/>
      <c r="CF409" s="79"/>
      <c r="CG409" s="79"/>
      <c r="CH409" s="79"/>
      <c r="CI409" s="79"/>
      <c r="CJ409" s="79"/>
      <c r="CK409" s="79"/>
      <c r="CL409" s="79"/>
      <c r="CM409" s="79"/>
      <c r="CN409" s="79"/>
    </row>
    <row r="410" spans="1:92" x14ac:dyDescent="0.25">
      <c r="A410" s="73"/>
      <c r="B410" s="83"/>
      <c r="C410" s="73"/>
      <c r="I410" s="23"/>
      <c r="J410" s="62"/>
      <c r="K410" s="72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  <c r="AV410" s="79"/>
      <c r="AW410" s="79"/>
      <c r="AX410" s="79"/>
      <c r="AY410" s="79"/>
      <c r="AZ410" s="79"/>
      <c r="BA410" s="79"/>
      <c r="BB410" s="79"/>
      <c r="BC410" s="79"/>
      <c r="BD410" s="79"/>
      <c r="BE410" s="79"/>
      <c r="BF410" s="79"/>
      <c r="BG410" s="79"/>
      <c r="BH410" s="79"/>
      <c r="BI410" s="79"/>
      <c r="BJ410" s="79"/>
      <c r="BK410" s="79"/>
      <c r="BL410" s="79"/>
      <c r="BM410" s="79"/>
      <c r="BN410" s="79"/>
      <c r="BO410" s="79"/>
      <c r="BP410" s="79"/>
      <c r="BQ410" s="79"/>
      <c r="BR410" s="79"/>
      <c r="BS410" s="79"/>
      <c r="BT410" s="79"/>
      <c r="BU410" s="79"/>
      <c r="BV410" s="79"/>
      <c r="BW410" s="79"/>
      <c r="BX410" s="79"/>
      <c r="BY410" s="79"/>
      <c r="BZ410" s="79"/>
      <c r="CA410" s="79"/>
      <c r="CB410" s="79"/>
      <c r="CC410" s="79"/>
      <c r="CD410" s="79"/>
      <c r="CE410" s="79"/>
      <c r="CF410" s="79"/>
      <c r="CG410" s="79"/>
      <c r="CH410" s="79"/>
      <c r="CI410" s="79"/>
      <c r="CJ410" s="79"/>
      <c r="CK410" s="79"/>
      <c r="CL410" s="79"/>
      <c r="CM410" s="79"/>
      <c r="CN410" s="79"/>
    </row>
    <row r="411" spans="1:92" x14ac:dyDescent="0.25">
      <c r="A411" s="73"/>
      <c r="B411" s="83"/>
      <c r="C411" s="73"/>
      <c r="I411" s="23"/>
      <c r="J411" s="62"/>
      <c r="K411" s="72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  <c r="AW411" s="79"/>
      <c r="AX411" s="79"/>
      <c r="AY411" s="79"/>
      <c r="AZ411" s="79"/>
      <c r="BA411" s="79"/>
      <c r="BB411" s="79"/>
      <c r="BC411" s="79"/>
      <c r="BD411" s="79"/>
      <c r="BE411" s="79"/>
      <c r="BF411" s="79"/>
      <c r="BG411" s="79"/>
      <c r="BH411" s="79"/>
      <c r="BI411" s="79"/>
      <c r="BJ411" s="79"/>
      <c r="BK411" s="79"/>
      <c r="BL411" s="79"/>
      <c r="BM411" s="79"/>
      <c r="BN411" s="79"/>
      <c r="BO411" s="79"/>
      <c r="BP411" s="79"/>
      <c r="BQ411" s="79"/>
      <c r="BR411" s="79"/>
      <c r="BS411" s="79"/>
      <c r="BT411" s="79"/>
      <c r="BU411" s="79"/>
      <c r="BV411" s="79"/>
      <c r="BW411" s="79"/>
      <c r="BX411" s="79"/>
      <c r="BY411" s="79"/>
      <c r="BZ411" s="79"/>
      <c r="CA411" s="79"/>
      <c r="CB411" s="79"/>
      <c r="CC411" s="79"/>
      <c r="CD411" s="79"/>
      <c r="CE411" s="79"/>
      <c r="CF411" s="79"/>
      <c r="CG411" s="79"/>
      <c r="CH411" s="79"/>
      <c r="CI411" s="79"/>
      <c r="CJ411" s="79"/>
      <c r="CK411" s="79"/>
      <c r="CL411" s="79"/>
      <c r="CM411" s="79"/>
      <c r="CN411" s="79"/>
    </row>
    <row r="412" spans="1:92" x14ac:dyDescent="0.25">
      <c r="A412" s="73"/>
      <c r="B412" s="83"/>
      <c r="C412" s="73"/>
      <c r="I412" s="23"/>
      <c r="J412" s="62"/>
      <c r="K412" s="72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  <c r="AV412" s="79"/>
      <c r="AW412" s="79"/>
      <c r="AX412" s="79"/>
      <c r="AY412" s="79"/>
      <c r="AZ412" s="79"/>
      <c r="BA412" s="79"/>
      <c r="BB412" s="79"/>
      <c r="BC412" s="79"/>
      <c r="BD412" s="79"/>
      <c r="BE412" s="79"/>
      <c r="BF412" s="79"/>
      <c r="BG412" s="79"/>
      <c r="BH412" s="79"/>
      <c r="BI412" s="79"/>
      <c r="BJ412" s="79"/>
      <c r="BK412" s="79"/>
      <c r="BL412" s="79"/>
      <c r="BM412" s="79"/>
      <c r="BN412" s="79"/>
      <c r="BO412" s="79"/>
      <c r="BP412" s="79"/>
      <c r="BQ412" s="79"/>
      <c r="BR412" s="79"/>
      <c r="BS412" s="79"/>
      <c r="BT412" s="79"/>
      <c r="BU412" s="79"/>
      <c r="BV412" s="79"/>
      <c r="BW412" s="79"/>
      <c r="BX412" s="79"/>
      <c r="BY412" s="79"/>
      <c r="BZ412" s="79"/>
      <c r="CA412" s="79"/>
      <c r="CB412" s="79"/>
      <c r="CC412" s="79"/>
      <c r="CD412" s="79"/>
      <c r="CE412" s="79"/>
      <c r="CF412" s="79"/>
      <c r="CG412" s="79"/>
      <c r="CH412" s="79"/>
      <c r="CI412" s="79"/>
      <c r="CJ412" s="79"/>
      <c r="CK412" s="79"/>
      <c r="CL412" s="79"/>
      <c r="CM412" s="79"/>
      <c r="CN412" s="79"/>
    </row>
    <row r="413" spans="1:92" x14ac:dyDescent="0.25">
      <c r="A413" s="73"/>
      <c r="B413" s="83"/>
      <c r="C413" s="73"/>
      <c r="I413" s="23"/>
      <c r="J413" s="62"/>
      <c r="K413" s="72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  <c r="AV413" s="79"/>
      <c r="AW413" s="79"/>
      <c r="AX413" s="79"/>
      <c r="AY413" s="79"/>
      <c r="AZ413" s="79"/>
      <c r="BA413" s="79"/>
      <c r="BB413" s="79"/>
      <c r="BC413" s="79"/>
      <c r="BD413" s="79"/>
      <c r="BE413" s="79"/>
      <c r="BF413" s="79"/>
      <c r="BG413" s="79"/>
      <c r="BH413" s="79"/>
      <c r="BI413" s="79"/>
      <c r="BJ413" s="79"/>
      <c r="BK413" s="79"/>
      <c r="BL413" s="79"/>
      <c r="BM413" s="79"/>
      <c r="BN413" s="79"/>
      <c r="BO413" s="79"/>
      <c r="BP413" s="79"/>
      <c r="BQ413" s="79"/>
      <c r="BR413" s="79"/>
      <c r="BS413" s="79"/>
      <c r="BT413" s="79"/>
      <c r="BU413" s="79"/>
      <c r="BV413" s="79"/>
      <c r="BW413" s="79"/>
      <c r="BX413" s="79"/>
      <c r="BY413" s="79"/>
      <c r="BZ413" s="79"/>
      <c r="CA413" s="79"/>
      <c r="CB413" s="79"/>
      <c r="CC413" s="79"/>
      <c r="CD413" s="79"/>
      <c r="CE413" s="79"/>
      <c r="CF413" s="79"/>
      <c r="CG413" s="79"/>
      <c r="CH413" s="79"/>
      <c r="CI413" s="79"/>
      <c r="CJ413" s="79"/>
      <c r="CK413" s="79"/>
      <c r="CL413" s="79"/>
      <c r="CM413" s="79"/>
      <c r="CN413" s="79"/>
    </row>
    <row r="414" spans="1:92" x14ac:dyDescent="0.25">
      <c r="A414" s="73"/>
      <c r="B414" s="83"/>
      <c r="C414" s="73"/>
      <c r="I414" s="23"/>
      <c r="J414" s="62"/>
      <c r="K414" s="72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  <c r="AV414" s="79"/>
      <c r="AW414" s="79"/>
      <c r="AX414" s="79"/>
      <c r="AY414" s="79"/>
      <c r="AZ414" s="79"/>
      <c r="BA414" s="79"/>
      <c r="BB414" s="79"/>
      <c r="BC414" s="79"/>
      <c r="BD414" s="79"/>
      <c r="BE414" s="79"/>
      <c r="BF414" s="79"/>
      <c r="BG414" s="79"/>
      <c r="BH414" s="79"/>
      <c r="BI414" s="79"/>
      <c r="BJ414" s="79"/>
      <c r="BK414" s="79"/>
      <c r="BL414" s="79"/>
      <c r="BM414" s="79"/>
      <c r="BN414" s="79"/>
      <c r="BO414" s="79"/>
      <c r="BP414" s="79"/>
      <c r="BQ414" s="79"/>
      <c r="BR414" s="79"/>
      <c r="BS414" s="79"/>
      <c r="BT414" s="79"/>
      <c r="BU414" s="79"/>
      <c r="BV414" s="79"/>
      <c r="BW414" s="79"/>
      <c r="BX414" s="79"/>
      <c r="BY414" s="79"/>
      <c r="BZ414" s="79"/>
      <c r="CA414" s="79"/>
      <c r="CB414" s="79"/>
      <c r="CC414" s="79"/>
      <c r="CD414" s="79"/>
      <c r="CE414" s="79"/>
      <c r="CF414" s="79"/>
      <c r="CG414" s="79"/>
      <c r="CH414" s="79"/>
      <c r="CI414" s="79"/>
      <c r="CJ414" s="79"/>
      <c r="CK414" s="79"/>
      <c r="CL414" s="79"/>
      <c r="CM414" s="79"/>
      <c r="CN414" s="79"/>
    </row>
    <row r="415" spans="1:92" x14ac:dyDescent="0.25">
      <c r="A415" s="73"/>
      <c r="B415" s="83"/>
      <c r="C415" s="73"/>
      <c r="I415" s="23"/>
      <c r="J415" s="62"/>
      <c r="K415" s="72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  <c r="AV415" s="79"/>
      <c r="AW415" s="79"/>
      <c r="AX415" s="79"/>
      <c r="AY415" s="79"/>
      <c r="AZ415" s="79"/>
      <c r="BA415" s="79"/>
      <c r="BB415" s="79"/>
      <c r="BC415" s="79"/>
      <c r="BD415" s="79"/>
      <c r="BE415" s="79"/>
      <c r="BF415" s="79"/>
      <c r="BG415" s="79"/>
      <c r="BH415" s="79"/>
      <c r="BI415" s="79"/>
      <c r="BJ415" s="79"/>
      <c r="BK415" s="79"/>
      <c r="BL415" s="79"/>
      <c r="BM415" s="79"/>
      <c r="BN415" s="79"/>
      <c r="BO415" s="79"/>
      <c r="BP415" s="79"/>
      <c r="BQ415" s="79"/>
      <c r="BR415" s="79"/>
      <c r="BS415" s="79"/>
      <c r="BT415" s="79"/>
      <c r="BU415" s="79"/>
      <c r="BV415" s="79"/>
      <c r="BW415" s="79"/>
      <c r="BX415" s="79"/>
      <c r="BY415" s="79"/>
      <c r="BZ415" s="79"/>
      <c r="CA415" s="79"/>
      <c r="CB415" s="79"/>
      <c r="CC415" s="79"/>
      <c r="CD415" s="79"/>
      <c r="CE415" s="79"/>
      <c r="CF415" s="79"/>
      <c r="CG415" s="79"/>
      <c r="CH415" s="79"/>
      <c r="CI415" s="79"/>
      <c r="CJ415" s="79"/>
      <c r="CK415" s="79"/>
      <c r="CL415" s="79"/>
      <c r="CM415" s="79"/>
      <c r="CN415" s="79"/>
    </row>
    <row r="416" spans="1:92" x14ac:dyDescent="0.25">
      <c r="A416" s="73"/>
      <c r="B416" s="83"/>
      <c r="C416" s="73"/>
      <c r="I416" s="23"/>
      <c r="J416" s="62"/>
      <c r="K416" s="72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  <c r="AV416" s="79"/>
      <c r="AW416" s="79"/>
      <c r="AX416" s="79"/>
      <c r="AY416" s="79"/>
      <c r="AZ416" s="79"/>
      <c r="BA416" s="79"/>
      <c r="BB416" s="79"/>
      <c r="BC416" s="79"/>
      <c r="BD416" s="79"/>
      <c r="BE416" s="79"/>
      <c r="BF416" s="79"/>
      <c r="BG416" s="79"/>
      <c r="BH416" s="79"/>
      <c r="BI416" s="79"/>
      <c r="BJ416" s="79"/>
      <c r="BK416" s="79"/>
      <c r="BL416" s="79"/>
      <c r="BM416" s="79"/>
      <c r="BN416" s="79"/>
      <c r="BO416" s="79"/>
      <c r="BP416" s="79"/>
      <c r="BQ416" s="79"/>
      <c r="BR416" s="79"/>
      <c r="BS416" s="79"/>
      <c r="BT416" s="79"/>
      <c r="BU416" s="79"/>
      <c r="BV416" s="79"/>
      <c r="BW416" s="79"/>
      <c r="BX416" s="79"/>
      <c r="BY416" s="79"/>
      <c r="BZ416" s="79"/>
      <c r="CA416" s="79"/>
      <c r="CB416" s="79"/>
      <c r="CC416" s="79"/>
      <c r="CD416" s="79"/>
      <c r="CE416" s="79"/>
      <c r="CF416" s="79"/>
      <c r="CG416" s="79"/>
      <c r="CH416" s="79"/>
      <c r="CI416" s="79"/>
      <c r="CJ416" s="79"/>
      <c r="CK416" s="79"/>
      <c r="CL416" s="79"/>
      <c r="CM416" s="79"/>
      <c r="CN416" s="79"/>
    </row>
    <row r="417" spans="1:92" x14ac:dyDescent="0.25">
      <c r="A417" s="73"/>
      <c r="B417" s="83"/>
      <c r="C417" s="73"/>
      <c r="I417" s="23"/>
      <c r="J417" s="62"/>
      <c r="K417" s="72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  <c r="AV417" s="79"/>
      <c r="AW417" s="79"/>
      <c r="AX417" s="79"/>
      <c r="AY417" s="79"/>
      <c r="AZ417" s="79"/>
      <c r="BA417" s="79"/>
      <c r="BB417" s="79"/>
      <c r="BC417" s="79"/>
      <c r="BD417" s="79"/>
      <c r="BE417" s="79"/>
      <c r="BF417" s="79"/>
      <c r="BG417" s="79"/>
      <c r="BH417" s="79"/>
      <c r="BI417" s="79"/>
      <c r="BJ417" s="79"/>
      <c r="BK417" s="79"/>
      <c r="BL417" s="79"/>
      <c r="BM417" s="79"/>
      <c r="BN417" s="79"/>
      <c r="BO417" s="79"/>
      <c r="BP417" s="79"/>
      <c r="BQ417" s="79"/>
      <c r="BR417" s="79"/>
      <c r="BS417" s="79"/>
      <c r="BT417" s="79"/>
      <c r="BU417" s="79"/>
      <c r="BV417" s="79"/>
      <c r="BW417" s="79"/>
      <c r="BX417" s="79"/>
      <c r="BY417" s="79"/>
      <c r="BZ417" s="79"/>
      <c r="CA417" s="79"/>
      <c r="CB417" s="79"/>
      <c r="CC417" s="79"/>
      <c r="CD417" s="79"/>
      <c r="CE417" s="79"/>
      <c r="CF417" s="79"/>
      <c r="CG417" s="79"/>
      <c r="CH417" s="79"/>
      <c r="CI417" s="79"/>
      <c r="CJ417" s="79"/>
      <c r="CK417" s="79"/>
      <c r="CL417" s="79"/>
      <c r="CM417" s="79"/>
      <c r="CN417" s="79"/>
    </row>
    <row r="418" spans="1:92" x14ac:dyDescent="0.25">
      <c r="A418" s="73"/>
      <c r="B418" s="83"/>
      <c r="C418" s="73"/>
      <c r="I418" s="23"/>
      <c r="J418" s="62"/>
      <c r="K418" s="72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  <c r="AV418" s="79"/>
      <c r="AW418" s="79"/>
      <c r="AX418" s="79"/>
      <c r="AY418" s="79"/>
      <c r="AZ418" s="79"/>
      <c r="BA418" s="79"/>
      <c r="BB418" s="79"/>
      <c r="BC418" s="79"/>
      <c r="BD418" s="79"/>
      <c r="BE418" s="79"/>
      <c r="BF418" s="79"/>
      <c r="BG418" s="79"/>
      <c r="BH418" s="79"/>
      <c r="BI418" s="79"/>
      <c r="BJ418" s="79"/>
      <c r="BK418" s="79"/>
      <c r="BL418" s="79"/>
      <c r="BM418" s="79"/>
      <c r="BN418" s="79"/>
      <c r="BO418" s="79"/>
      <c r="BP418" s="79"/>
      <c r="BQ418" s="79"/>
      <c r="BR418" s="79"/>
      <c r="BS418" s="79"/>
      <c r="BT418" s="79"/>
      <c r="BU418" s="79"/>
      <c r="BV418" s="79"/>
      <c r="BW418" s="79"/>
      <c r="BX418" s="79"/>
      <c r="BY418" s="79"/>
      <c r="BZ418" s="79"/>
      <c r="CA418" s="79"/>
      <c r="CB418" s="79"/>
      <c r="CC418" s="79"/>
      <c r="CD418" s="79"/>
      <c r="CE418" s="79"/>
      <c r="CF418" s="79"/>
      <c r="CG418" s="79"/>
      <c r="CH418" s="79"/>
      <c r="CI418" s="79"/>
      <c r="CJ418" s="79"/>
      <c r="CK418" s="79"/>
      <c r="CL418" s="79"/>
      <c r="CM418" s="79"/>
      <c r="CN418" s="79"/>
    </row>
    <row r="419" spans="1:92" x14ac:dyDescent="0.25">
      <c r="A419" s="73"/>
      <c r="B419" s="83"/>
      <c r="C419" s="73"/>
      <c r="I419" s="23"/>
      <c r="J419" s="62"/>
      <c r="K419" s="72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  <c r="AV419" s="79"/>
      <c r="AW419" s="79"/>
      <c r="AX419" s="79"/>
      <c r="AY419" s="79"/>
      <c r="AZ419" s="79"/>
      <c r="BA419" s="79"/>
      <c r="BB419" s="79"/>
      <c r="BC419" s="79"/>
      <c r="BD419" s="79"/>
      <c r="BE419" s="79"/>
      <c r="BF419" s="79"/>
      <c r="BG419" s="79"/>
      <c r="BH419" s="79"/>
      <c r="BI419" s="79"/>
      <c r="BJ419" s="79"/>
      <c r="BK419" s="79"/>
      <c r="BL419" s="79"/>
      <c r="BM419" s="79"/>
      <c r="BN419" s="79"/>
      <c r="BO419" s="79"/>
      <c r="BP419" s="79"/>
      <c r="BQ419" s="79"/>
      <c r="BR419" s="79"/>
      <c r="BS419" s="79"/>
      <c r="BT419" s="79"/>
      <c r="BU419" s="79"/>
      <c r="BV419" s="79"/>
      <c r="BW419" s="79"/>
      <c r="BX419" s="79"/>
      <c r="BY419" s="79"/>
      <c r="BZ419" s="79"/>
      <c r="CA419" s="79"/>
      <c r="CB419" s="79"/>
      <c r="CC419" s="79"/>
      <c r="CD419" s="79"/>
      <c r="CE419" s="79"/>
      <c r="CF419" s="79"/>
      <c r="CG419" s="79"/>
      <c r="CH419" s="79"/>
      <c r="CI419" s="79"/>
      <c r="CJ419" s="79"/>
      <c r="CK419" s="79"/>
      <c r="CL419" s="79"/>
      <c r="CM419" s="79"/>
      <c r="CN419" s="79"/>
    </row>
    <row r="420" spans="1:92" x14ac:dyDescent="0.25">
      <c r="A420" s="73"/>
      <c r="B420" s="83"/>
      <c r="C420" s="73"/>
      <c r="I420" s="23"/>
      <c r="J420" s="62"/>
      <c r="K420" s="72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  <c r="AV420" s="79"/>
      <c r="AW420" s="79"/>
      <c r="AX420" s="79"/>
      <c r="AY420" s="79"/>
      <c r="AZ420" s="79"/>
      <c r="BA420" s="79"/>
      <c r="BB420" s="79"/>
      <c r="BC420" s="79"/>
      <c r="BD420" s="79"/>
      <c r="BE420" s="79"/>
      <c r="BF420" s="79"/>
      <c r="BG420" s="79"/>
      <c r="BH420" s="79"/>
      <c r="BI420" s="79"/>
      <c r="BJ420" s="79"/>
      <c r="BK420" s="79"/>
      <c r="BL420" s="79"/>
      <c r="BM420" s="79"/>
      <c r="BN420" s="79"/>
      <c r="BO420" s="79"/>
      <c r="BP420" s="79"/>
      <c r="BQ420" s="79"/>
      <c r="BR420" s="79"/>
      <c r="BS420" s="79"/>
      <c r="BT420" s="79"/>
      <c r="BU420" s="79"/>
      <c r="BV420" s="79"/>
      <c r="BW420" s="79"/>
      <c r="BX420" s="79"/>
      <c r="BY420" s="79"/>
      <c r="BZ420" s="79"/>
      <c r="CA420" s="79"/>
      <c r="CB420" s="79"/>
      <c r="CC420" s="79"/>
      <c r="CD420" s="79"/>
      <c r="CE420" s="79"/>
      <c r="CF420" s="79"/>
      <c r="CG420" s="79"/>
      <c r="CH420" s="79"/>
      <c r="CI420" s="79"/>
      <c r="CJ420" s="79"/>
      <c r="CK420" s="79"/>
      <c r="CL420" s="79"/>
      <c r="CM420" s="79"/>
      <c r="CN420" s="79"/>
    </row>
    <row r="421" spans="1:92" x14ac:dyDescent="0.25">
      <c r="A421" s="73"/>
      <c r="B421" s="83"/>
      <c r="C421" s="73"/>
      <c r="I421" s="23"/>
      <c r="J421" s="62"/>
      <c r="K421" s="72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  <c r="AV421" s="79"/>
      <c r="AW421" s="79"/>
      <c r="AX421" s="79"/>
      <c r="AY421" s="79"/>
      <c r="AZ421" s="79"/>
      <c r="BA421" s="79"/>
      <c r="BB421" s="79"/>
      <c r="BC421" s="79"/>
      <c r="BD421" s="79"/>
      <c r="BE421" s="79"/>
      <c r="BF421" s="79"/>
      <c r="BG421" s="79"/>
      <c r="BH421" s="79"/>
      <c r="BI421" s="79"/>
      <c r="BJ421" s="79"/>
      <c r="BK421" s="79"/>
      <c r="BL421" s="79"/>
      <c r="BM421" s="79"/>
      <c r="BN421" s="79"/>
      <c r="BO421" s="79"/>
      <c r="BP421" s="79"/>
      <c r="BQ421" s="79"/>
      <c r="BR421" s="79"/>
      <c r="BS421" s="79"/>
      <c r="BT421" s="79"/>
      <c r="BU421" s="79"/>
      <c r="BV421" s="79"/>
      <c r="BW421" s="79"/>
      <c r="BX421" s="79"/>
      <c r="BY421" s="79"/>
      <c r="BZ421" s="79"/>
      <c r="CA421" s="79"/>
      <c r="CB421" s="79"/>
      <c r="CC421" s="79"/>
      <c r="CD421" s="79"/>
      <c r="CE421" s="79"/>
      <c r="CF421" s="79"/>
      <c r="CG421" s="79"/>
      <c r="CH421" s="79"/>
      <c r="CI421" s="79"/>
      <c r="CJ421" s="79"/>
      <c r="CK421" s="79"/>
      <c r="CL421" s="79"/>
      <c r="CM421" s="79"/>
      <c r="CN421" s="79"/>
    </row>
    <row r="422" spans="1:92" x14ac:dyDescent="0.25">
      <c r="A422" s="73"/>
      <c r="B422" s="83"/>
      <c r="C422" s="73"/>
      <c r="I422" s="23"/>
      <c r="J422" s="62"/>
      <c r="K422" s="72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  <c r="AV422" s="79"/>
      <c r="AW422" s="79"/>
      <c r="AX422" s="79"/>
      <c r="AY422" s="79"/>
      <c r="AZ422" s="79"/>
      <c r="BA422" s="79"/>
      <c r="BB422" s="79"/>
      <c r="BC422" s="79"/>
      <c r="BD422" s="79"/>
      <c r="BE422" s="79"/>
      <c r="BF422" s="79"/>
      <c r="BG422" s="79"/>
      <c r="BH422" s="79"/>
      <c r="BI422" s="79"/>
      <c r="BJ422" s="79"/>
      <c r="BK422" s="79"/>
      <c r="BL422" s="79"/>
      <c r="BM422" s="79"/>
      <c r="BN422" s="79"/>
      <c r="BO422" s="79"/>
      <c r="BP422" s="79"/>
      <c r="BQ422" s="79"/>
      <c r="BR422" s="79"/>
      <c r="BS422" s="79"/>
      <c r="BT422" s="79"/>
      <c r="BU422" s="79"/>
      <c r="BV422" s="79"/>
      <c r="BW422" s="79"/>
      <c r="BX422" s="79"/>
      <c r="BY422" s="79"/>
      <c r="BZ422" s="79"/>
      <c r="CA422" s="79"/>
      <c r="CB422" s="79"/>
      <c r="CC422" s="79"/>
      <c r="CD422" s="79"/>
      <c r="CE422" s="79"/>
      <c r="CF422" s="79"/>
      <c r="CG422" s="79"/>
      <c r="CH422" s="79"/>
      <c r="CI422" s="79"/>
      <c r="CJ422" s="79"/>
      <c r="CK422" s="79"/>
      <c r="CL422" s="79"/>
      <c r="CM422" s="79"/>
      <c r="CN422" s="79"/>
    </row>
    <row r="423" spans="1:92" x14ac:dyDescent="0.25">
      <c r="A423" s="73"/>
      <c r="B423" s="83"/>
      <c r="C423" s="73"/>
      <c r="I423" s="23"/>
      <c r="J423" s="62"/>
      <c r="K423" s="72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  <c r="AV423" s="79"/>
      <c r="AW423" s="79"/>
      <c r="AX423" s="79"/>
      <c r="AY423" s="79"/>
      <c r="AZ423" s="79"/>
      <c r="BA423" s="79"/>
      <c r="BB423" s="79"/>
      <c r="BC423" s="79"/>
      <c r="BD423" s="79"/>
      <c r="BE423" s="79"/>
      <c r="BF423" s="79"/>
      <c r="BG423" s="79"/>
      <c r="BH423" s="79"/>
      <c r="BI423" s="79"/>
      <c r="BJ423" s="79"/>
      <c r="BK423" s="79"/>
      <c r="BL423" s="79"/>
      <c r="BM423" s="79"/>
      <c r="BN423" s="79"/>
      <c r="BO423" s="79"/>
      <c r="BP423" s="79"/>
      <c r="BQ423" s="79"/>
      <c r="BR423" s="79"/>
      <c r="BS423" s="79"/>
      <c r="BT423" s="79"/>
      <c r="BU423" s="79"/>
      <c r="BV423" s="79"/>
      <c r="BW423" s="79"/>
      <c r="BX423" s="79"/>
      <c r="BY423" s="79"/>
      <c r="BZ423" s="79"/>
      <c r="CA423" s="79"/>
      <c r="CB423" s="79"/>
      <c r="CC423" s="79"/>
      <c r="CD423" s="79"/>
      <c r="CE423" s="79"/>
      <c r="CF423" s="79"/>
      <c r="CG423" s="79"/>
      <c r="CH423" s="79"/>
      <c r="CI423" s="79"/>
      <c r="CJ423" s="79"/>
      <c r="CK423" s="79"/>
      <c r="CL423" s="79"/>
      <c r="CM423" s="79"/>
      <c r="CN423" s="79"/>
    </row>
    <row r="424" spans="1:92" x14ac:dyDescent="0.25">
      <c r="A424" s="73"/>
      <c r="B424" s="83"/>
      <c r="C424" s="73"/>
      <c r="I424" s="23"/>
      <c r="J424" s="62"/>
      <c r="K424" s="72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  <c r="AW424" s="79"/>
      <c r="AX424" s="79"/>
      <c r="AY424" s="79"/>
      <c r="AZ424" s="79"/>
      <c r="BA424" s="79"/>
      <c r="BB424" s="79"/>
      <c r="BC424" s="79"/>
      <c r="BD424" s="79"/>
      <c r="BE424" s="79"/>
      <c r="BF424" s="79"/>
      <c r="BG424" s="79"/>
      <c r="BH424" s="79"/>
      <c r="BI424" s="79"/>
      <c r="BJ424" s="79"/>
      <c r="BK424" s="79"/>
      <c r="BL424" s="79"/>
      <c r="BM424" s="79"/>
      <c r="BN424" s="79"/>
      <c r="BO424" s="79"/>
      <c r="BP424" s="79"/>
      <c r="BQ424" s="79"/>
      <c r="BR424" s="79"/>
      <c r="BS424" s="79"/>
      <c r="BT424" s="79"/>
      <c r="BU424" s="79"/>
      <c r="BV424" s="79"/>
      <c r="BW424" s="79"/>
      <c r="BX424" s="79"/>
      <c r="BY424" s="79"/>
      <c r="BZ424" s="79"/>
      <c r="CA424" s="79"/>
      <c r="CB424" s="79"/>
      <c r="CC424" s="79"/>
      <c r="CD424" s="79"/>
      <c r="CE424" s="79"/>
      <c r="CF424" s="79"/>
      <c r="CG424" s="79"/>
      <c r="CH424" s="79"/>
      <c r="CI424" s="79"/>
      <c r="CJ424" s="79"/>
      <c r="CK424" s="79"/>
      <c r="CL424" s="79"/>
      <c r="CM424" s="79"/>
      <c r="CN424" s="79"/>
    </row>
    <row r="425" spans="1:92" x14ac:dyDescent="0.25">
      <c r="A425" s="73"/>
      <c r="B425" s="83"/>
      <c r="C425" s="73"/>
      <c r="I425" s="23"/>
      <c r="J425" s="62"/>
      <c r="K425" s="72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  <c r="AV425" s="79"/>
      <c r="AW425" s="79"/>
      <c r="AX425" s="79"/>
      <c r="AY425" s="79"/>
      <c r="AZ425" s="79"/>
      <c r="BA425" s="79"/>
      <c r="BB425" s="79"/>
      <c r="BC425" s="79"/>
      <c r="BD425" s="79"/>
      <c r="BE425" s="79"/>
      <c r="BF425" s="79"/>
      <c r="BG425" s="79"/>
      <c r="BH425" s="79"/>
      <c r="BI425" s="79"/>
      <c r="BJ425" s="79"/>
      <c r="BK425" s="79"/>
      <c r="BL425" s="79"/>
      <c r="BM425" s="79"/>
      <c r="BN425" s="79"/>
      <c r="BO425" s="79"/>
      <c r="BP425" s="79"/>
      <c r="BQ425" s="79"/>
      <c r="BR425" s="79"/>
      <c r="BS425" s="79"/>
      <c r="BT425" s="79"/>
      <c r="BU425" s="79"/>
      <c r="BV425" s="79"/>
      <c r="BW425" s="79"/>
      <c r="BX425" s="79"/>
      <c r="BY425" s="79"/>
      <c r="BZ425" s="79"/>
      <c r="CA425" s="79"/>
      <c r="CB425" s="79"/>
      <c r="CC425" s="79"/>
      <c r="CD425" s="79"/>
      <c r="CE425" s="79"/>
      <c r="CF425" s="79"/>
      <c r="CG425" s="79"/>
      <c r="CH425" s="79"/>
      <c r="CI425" s="79"/>
      <c r="CJ425" s="79"/>
      <c r="CK425" s="79"/>
      <c r="CL425" s="79"/>
      <c r="CM425" s="79"/>
      <c r="CN425" s="79"/>
    </row>
    <row r="426" spans="1:92" x14ac:dyDescent="0.25">
      <c r="A426" s="73"/>
      <c r="B426" s="83"/>
      <c r="C426" s="73"/>
      <c r="I426" s="23"/>
      <c r="J426" s="62"/>
      <c r="K426" s="72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  <c r="AW426" s="79"/>
      <c r="AX426" s="79"/>
      <c r="AY426" s="79"/>
      <c r="AZ426" s="79"/>
      <c r="BA426" s="79"/>
      <c r="BB426" s="79"/>
      <c r="BC426" s="79"/>
      <c r="BD426" s="79"/>
      <c r="BE426" s="79"/>
      <c r="BF426" s="79"/>
      <c r="BG426" s="79"/>
      <c r="BH426" s="79"/>
      <c r="BI426" s="79"/>
      <c r="BJ426" s="79"/>
      <c r="BK426" s="79"/>
      <c r="BL426" s="79"/>
      <c r="BM426" s="79"/>
      <c r="BN426" s="79"/>
      <c r="BO426" s="79"/>
      <c r="BP426" s="79"/>
      <c r="BQ426" s="79"/>
      <c r="BR426" s="79"/>
      <c r="BS426" s="79"/>
      <c r="BT426" s="79"/>
      <c r="BU426" s="79"/>
      <c r="BV426" s="79"/>
      <c r="BW426" s="79"/>
      <c r="BX426" s="79"/>
      <c r="BY426" s="79"/>
      <c r="BZ426" s="79"/>
      <c r="CA426" s="79"/>
      <c r="CB426" s="79"/>
      <c r="CC426" s="79"/>
      <c r="CD426" s="79"/>
      <c r="CE426" s="79"/>
      <c r="CF426" s="79"/>
      <c r="CG426" s="79"/>
      <c r="CH426" s="79"/>
      <c r="CI426" s="79"/>
      <c r="CJ426" s="79"/>
      <c r="CK426" s="79"/>
      <c r="CL426" s="79"/>
      <c r="CM426" s="79"/>
      <c r="CN426" s="79"/>
    </row>
    <row r="427" spans="1:92" x14ac:dyDescent="0.25">
      <c r="A427" s="73"/>
      <c r="B427" s="83"/>
      <c r="C427" s="73"/>
      <c r="I427" s="23"/>
      <c r="J427" s="62"/>
      <c r="K427" s="72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  <c r="AV427" s="79"/>
      <c r="AW427" s="79"/>
      <c r="AX427" s="79"/>
      <c r="AY427" s="79"/>
      <c r="AZ427" s="79"/>
      <c r="BA427" s="79"/>
      <c r="BB427" s="79"/>
      <c r="BC427" s="79"/>
      <c r="BD427" s="79"/>
      <c r="BE427" s="79"/>
      <c r="BF427" s="79"/>
      <c r="BG427" s="79"/>
      <c r="BH427" s="79"/>
      <c r="BI427" s="79"/>
      <c r="BJ427" s="79"/>
      <c r="BK427" s="79"/>
      <c r="BL427" s="79"/>
      <c r="BM427" s="79"/>
      <c r="BN427" s="79"/>
      <c r="BO427" s="79"/>
      <c r="BP427" s="79"/>
      <c r="BQ427" s="79"/>
      <c r="BR427" s="79"/>
      <c r="BS427" s="79"/>
      <c r="BT427" s="79"/>
      <c r="BU427" s="79"/>
      <c r="BV427" s="79"/>
      <c r="BW427" s="79"/>
      <c r="BX427" s="79"/>
      <c r="BY427" s="79"/>
      <c r="BZ427" s="79"/>
      <c r="CA427" s="79"/>
      <c r="CB427" s="79"/>
      <c r="CC427" s="79"/>
      <c r="CD427" s="79"/>
      <c r="CE427" s="79"/>
      <c r="CF427" s="79"/>
      <c r="CG427" s="79"/>
      <c r="CH427" s="79"/>
      <c r="CI427" s="79"/>
      <c r="CJ427" s="79"/>
      <c r="CK427" s="79"/>
      <c r="CL427" s="79"/>
      <c r="CM427" s="79"/>
      <c r="CN427" s="79"/>
    </row>
    <row r="428" spans="1:92" x14ac:dyDescent="0.25">
      <c r="A428" s="73"/>
      <c r="B428" s="83"/>
      <c r="C428" s="73"/>
      <c r="I428" s="23"/>
      <c r="J428" s="62"/>
      <c r="K428" s="72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  <c r="AV428" s="79"/>
      <c r="AW428" s="79"/>
      <c r="AX428" s="79"/>
      <c r="AY428" s="79"/>
      <c r="AZ428" s="79"/>
      <c r="BA428" s="79"/>
      <c r="BB428" s="79"/>
      <c r="BC428" s="79"/>
      <c r="BD428" s="79"/>
      <c r="BE428" s="79"/>
      <c r="BF428" s="79"/>
      <c r="BG428" s="79"/>
      <c r="BH428" s="79"/>
      <c r="BI428" s="79"/>
      <c r="BJ428" s="79"/>
      <c r="BK428" s="79"/>
      <c r="BL428" s="79"/>
      <c r="BM428" s="79"/>
      <c r="BN428" s="79"/>
      <c r="BO428" s="79"/>
      <c r="BP428" s="79"/>
      <c r="BQ428" s="79"/>
      <c r="BR428" s="79"/>
      <c r="BS428" s="79"/>
      <c r="BT428" s="79"/>
      <c r="BU428" s="79"/>
      <c r="BV428" s="79"/>
      <c r="BW428" s="79"/>
      <c r="BX428" s="79"/>
      <c r="BY428" s="79"/>
      <c r="BZ428" s="79"/>
      <c r="CA428" s="79"/>
      <c r="CB428" s="79"/>
      <c r="CC428" s="79"/>
      <c r="CD428" s="79"/>
      <c r="CE428" s="79"/>
      <c r="CF428" s="79"/>
      <c r="CG428" s="79"/>
      <c r="CH428" s="79"/>
      <c r="CI428" s="79"/>
      <c r="CJ428" s="79"/>
      <c r="CK428" s="79"/>
      <c r="CL428" s="79"/>
      <c r="CM428" s="79"/>
      <c r="CN428" s="79"/>
    </row>
    <row r="429" spans="1:92" x14ac:dyDescent="0.25">
      <c r="A429" s="73"/>
      <c r="B429" s="83"/>
      <c r="C429" s="73"/>
      <c r="I429" s="23"/>
      <c r="J429" s="62"/>
      <c r="K429" s="72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  <c r="AV429" s="79"/>
      <c r="AW429" s="79"/>
      <c r="AX429" s="79"/>
      <c r="AY429" s="79"/>
      <c r="AZ429" s="79"/>
      <c r="BA429" s="79"/>
      <c r="BB429" s="79"/>
      <c r="BC429" s="79"/>
      <c r="BD429" s="79"/>
      <c r="BE429" s="79"/>
      <c r="BF429" s="79"/>
      <c r="BG429" s="79"/>
      <c r="BH429" s="79"/>
      <c r="BI429" s="79"/>
      <c r="BJ429" s="79"/>
      <c r="BK429" s="79"/>
      <c r="BL429" s="79"/>
      <c r="BM429" s="79"/>
      <c r="BN429" s="79"/>
      <c r="BO429" s="79"/>
      <c r="BP429" s="79"/>
      <c r="BQ429" s="79"/>
      <c r="BR429" s="79"/>
      <c r="BS429" s="79"/>
      <c r="BT429" s="79"/>
      <c r="BU429" s="79"/>
      <c r="BV429" s="79"/>
      <c r="BW429" s="79"/>
      <c r="BX429" s="79"/>
      <c r="BY429" s="79"/>
      <c r="BZ429" s="79"/>
      <c r="CA429" s="79"/>
      <c r="CB429" s="79"/>
      <c r="CC429" s="79"/>
      <c r="CD429" s="79"/>
      <c r="CE429" s="79"/>
      <c r="CF429" s="79"/>
      <c r="CG429" s="79"/>
      <c r="CH429" s="79"/>
      <c r="CI429" s="79"/>
      <c r="CJ429" s="79"/>
      <c r="CK429" s="79"/>
      <c r="CL429" s="79"/>
      <c r="CM429" s="79"/>
      <c r="CN429" s="79"/>
    </row>
    <row r="430" spans="1:92" x14ac:dyDescent="0.25">
      <c r="A430" s="73"/>
      <c r="B430" s="83"/>
      <c r="C430" s="73"/>
      <c r="I430" s="23"/>
      <c r="J430" s="62"/>
      <c r="K430" s="72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  <c r="AV430" s="79"/>
      <c r="AW430" s="79"/>
      <c r="AX430" s="79"/>
      <c r="AY430" s="79"/>
      <c r="AZ430" s="79"/>
      <c r="BA430" s="79"/>
      <c r="BB430" s="79"/>
      <c r="BC430" s="79"/>
      <c r="BD430" s="79"/>
      <c r="BE430" s="79"/>
      <c r="BF430" s="79"/>
      <c r="BG430" s="79"/>
      <c r="BH430" s="79"/>
      <c r="BI430" s="79"/>
      <c r="BJ430" s="79"/>
      <c r="BK430" s="79"/>
      <c r="BL430" s="79"/>
      <c r="BM430" s="79"/>
      <c r="BN430" s="79"/>
      <c r="BO430" s="79"/>
      <c r="BP430" s="79"/>
      <c r="BQ430" s="79"/>
      <c r="BR430" s="79"/>
      <c r="BS430" s="79"/>
      <c r="BT430" s="79"/>
      <c r="BU430" s="79"/>
      <c r="BV430" s="79"/>
      <c r="BW430" s="79"/>
      <c r="BX430" s="79"/>
      <c r="BY430" s="79"/>
      <c r="BZ430" s="79"/>
      <c r="CA430" s="79"/>
      <c r="CB430" s="79"/>
      <c r="CC430" s="79"/>
      <c r="CD430" s="79"/>
      <c r="CE430" s="79"/>
      <c r="CF430" s="79"/>
      <c r="CG430" s="79"/>
      <c r="CH430" s="79"/>
      <c r="CI430" s="79"/>
      <c r="CJ430" s="79"/>
      <c r="CK430" s="79"/>
      <c r="CL430" s="79"/>
      <c r="CM430" s="79"/>
      <c r="CN430" s="79"/>
    </row>
    <row r="431" spans="1:92" x14ac:dyDescent="0.25">
      <c r="A431" s="73"/>
      <c r="B431" s="83"/>
      <c r="C431" s="73"/>
      <c r="I431" s="23"/>
      <c r="J431" s="62"/>
      <c r="K431" s="72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  <c r="AV431" s="79"/>
      <c r="AW431" s="79"/>
      <c r="AX431" s="79"/>
      <c r="AY431" s="79"/>
      <c r="AZ431" s="79"/>
      <c r="BA431" s="79"/>
      <c r="BB431" s="79"/>
      <c r="BC431" s="79"/>
      <c r="BD431" s="79"/>
      <c r="BE431" s="79"/>
      <c r="BF431" s="79"/>
      <c r="BG431" s="79"/>
      <c r="BH431" s="79"/>
      <c r="BI431" s="79"/>
      <c r="BJ431" s="79"/>
      <c r="BK431" s="79"/>
      <c r="BL431" s="79"/>
      <c r="BM431" s="79"/>
      <c r="BN431" s="79"/>
      <c r="BO431" s="79"/>
      <c r="BP431" s="79"/>
      <c r="BQ431" s="79"/>
      <c r="BR431" s="79"/>
      <c r="BS431" s="79"/>
      <c r="BT431" s="79"/>
      <c r="BU431" s="79"/>
      <c r="BV431" s="79"/>
      <c r="BW431" s="79"/>
      <c r="BX431" s="79"/>
      <c r="BY431" s="79"/>
      <c r="BZ431" s="79"/>
      <c r="CA431" s="79"/>
      <c r="CB431" s="79"/>
      <c r="CC431" s="79"/>
      <c r="CD431" s="79"/>
      <c r="CE431" s="79"/>
      <c r="CF431" s="79"/>
      <c r="CG431" s="79"/>
      <c r="CH431" s="79"/>
      <c r="CI431" s="79"/>
      <c r="CJ431" s="79"/>
      <c r="CK431" s="79"/>
      <c r="CL431" s="79"/>
      <c r="CM431" s="79"/>
      <c r="CN431" s="79"/>
    </row>
    <row r="432" spans="1:92" x14ac:dyDescent="0.25">
      <c r="A432" s="73"/>
      <c r="B432" s="83"/>
      <c r="C432" s="73"/>
      <c r="I432" s="23"/>
      <c r="J432" s="62"/>
      <c r="K432" s="72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  <c r="AV432" s="79"/>
      <c r="AW432" s="79"/>
      <c r="AX432" s="79"/>
      <c r="AY432" s="79"/>
      <c r="AZ432" s="79"/>
      <c r="BA432" s="79"/>
      <c r="BB432" s="79"/>
      <c r="BC432" s="79"/>
      <c r="BD432" s="79"/>
      <c r="BE432" s="79"/>
      <c r="BF432" s="79"/>
      <c r="BG432" s="79"/>
      <c r="BH432" s="79"/>
      <c r="BI432" s="79"/>
      <c r="BJ432" s="79"/>
      <c r="BK432" s="79"/>
      <c r="BL432" s="79"/>
      <c r="BM432" s="79"/>
      <c r="BN432" s="79"/>
      <c r="BO432" s="79"/>
      <c r="BP432" s="79"/>
      <c r="BQ432" s="79"/>
      <c r="BR432" s="79"/>
      <c r="BS432" s="79"/>
      <c r="BT432" s="79"/>
      <c r="BU432" s="79"/>
      <c r="BV432" s="79"/>
      <c r="BW432" s="79"/>
      <c r="BX432" s="79"/>
      <c r="BY432" s="79"/>
      <c r="BZ432" s="79"/>
      <c r="CA432" s="79"/>
      <c r="CB432" s="79"/>
      <c r="CC432" s="79"/>
      <c r="CD432" s="79"/>
      <c r="CE432" s="79"/>
      <c r="CF432" s="79"/>
      <c r="CG432" s="79"/>
      <c r="CH432" s="79"/>
      <c r="CI432" s="79"/>
      <c r="CJ432" s="79"/>
      <c r="CK432" s="79"/>
      <c r="CL432" s="79"/>
      <c r="CM432" s="79"/>
      <c r="CN432" s="79"/>
    </row>
    <row r="433" spans="1:92" x14ac:dyDescent="0.25">
      <c r="A433" s="73"/>
      <c r="B433" s="83"/>
      <c r="C433" s="73"/>
      <c r="I433" s="23"/>
      <c r="J433" s="62"/>
      <c r="K433" s="72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  <c r="AV433" s="79"/>
      <c r="AW433" s="79"/>
      <c r="AX433" s="79"/>
      <c r="AY433" s="79"/>
      <c r="AZ433" s="79"/>
      <c r="BA433" s="79"/>
      <c r="BB433" s="79"/>
      <c r="BC433" s="79"/>
      <c r="BD433" s="79"/>
      <c r="BE433" s="79"/>
      <c r="BF433" s="79"/>
      <c r="BG433" s="79"/>
      <c r="BH433" s="79"/>
      <c r="BI433" s="79"/>
      <c r="BJ433" s="79"/>
      <c r="BK433" s="79"/>
      <c r="BL433" s="79"/>
      <c r="BM433" s="79"/>
      <c r="BN433" s="79"/>
      <c r="BO433" s="79"/>
      <c r="BP433" s="79"/>
      <c r="BQ433" s="79"/>
      <c r="BR433" s="79"/>
      <c r="BS433" s="79"/>
      <c r="BT433" s="79"/>
      <c r="BU433" s="79"/>
      <c r="BV433" s="79"/>
      <c r="BW433" s="79"/>
      <c r="BX433" s="79"/>
      <c r="BY433" s="79"/>
      <c r="BZ433" s="79"/>
      <c r="CA433" s="79"/>
      <c r="CB433" s="79"/>
      <c r="CC433" s="79"/>
      <c r="CD433" s="79"/>
      <c r="CE433" s="79"/>
      <c r="CF433" s="79"/>
      <c r="CG433" s="79"/>
      <c r="CH433" s="79"/>
      <c r="CI433" s="79"/>
      <c r="CJ433" s="79"/>
      <c r="CK433" s="79"/>
      <c r="CL433" s="79"/>
      <c r="CM433" s="79"/>
      <c r="CN433" s="79"/>
    </row>
    <row r="434" spans="1:92" x14ac:dyDescent="0.25">
      <c r="A434" s="73"/>
      <c r="B434" s="83"/>
      <c r="C434" s="73"/>
      <c r="I434" s="23"/>
      <c r="J434" s="62"/>
      <c r="K434" s="72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  <c r="AV434" s="79"/>
      <c r="AW434" s="79"/>
      <c r="AX434" s="79"/>
      <c r="AY434" s="79"/>
      <c r="AZ434" s="79"/>
      <c r="BA434" s="79"/>
      <c r="BB434" s="79"/>
      <c r="BC434" s="79"/>
      <c r="BD434" s="79"/>
      <c r="BE434" s="79"/>
      <c r="BF434" s="79"/>
      <c r="BG434" s="79"/>
      <c r="BH434" s="79"/>
      <c r="BI434" s="79"/>
      <c r="BJ434" s="79"/>
      <c r="BK434" s="79"/>
      <c r="BL434" s="79"/>
      <c r="BM434" s="79"/>
      <c r="BN434" s="79"/>
      <c r="BO434" s="79"/>
      <c r="BP434" s="79"/>
      <c r="BQ434" s="79"/>
      <c r="BR434" s="79"/>
      <c r="BS434" s="79"/>
      <c r="BT434" s="79"/>
      <c r="BU434" s="79"/>
      <c r="BV434" s="79"/>
      <c r="BW434" s="79"/>
      <c r="BX434" s="79"/>
      <c r="BY434" s="79"/>
      <c r="BZ434" s="79"/>
      <c r="CA434" s="79"/>
      <c r="CB434" s="79"/>
      <c r="CC434" s="79"/>
      <c r="CD434" s="79"/>
      <c r="CE434" s="79"/>
      <c r="CF434" s="79"/>
      <c r="CG434" s="79"/>
      <c r="CH434" s="79"/>
      <c r="CI434" s="79"/>
      <c r="CJ434" s="79"/>
      <c r="CK434" s="79"/>
      <c r="CL434" s="79"/>
      <c r="CM434" s="79"/>
      <c r="CN434" s="79"/>
    </row>
    <row r="435" spans="1:92" x14ac:dyDescent="0.25">
      <c r="A435" s="73"/>
      <c r="B435" s="83"/>
      <c r="C435" s="73"/>
      <c r="I435" s="23"/>
      <c r="J435" s="62"/>
      <c r="K435" s="72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  <c r="AV435" s="79"/>
      <c r="AW435" s="79"/>
      <c r="AX435" s="79"/>
      <c r="AY435" s="79"/>
      <c r="AZ435" s="79"/>
      <c r="BA435" s="79"/>
      <c r="BB435" s="79"/>
      <c r="BC435" s="79"/>
      <c r="BD435" s="79"/>
      <c r="BE435" s="79"/>
      <c r="BF435" s="79"/>
      <c r="BG435" s="79"/>
      <c r="BH435" s="79"/>
      <c r="BI435" s="79"/>
      <c r="BJ435" s="79"/>
      <c r="BK435" s="79"/>
      <c r="BL435" s="79"/>
      <c r="BM435" s="79"/>
      <c r="BN435" s="79"/>
      <c r="BO435" s="79"/>
      <c r="BP435" s="79"/>
      <c r="BQ435" s="79"/>
      <c r="BR435" s="79"/>
      <c r="BS435" s="79"/>
      <c r="BT435" s="79"/>
      <c r="BU435" s="79"/>
      <c r="BV435" s="79"/>
      <c r="BW435" s="79"/>
      <c r="BX435" s="79"/>
      <c r="BY435" s="79"/>
      <c r="BZ435" s="79"/>
      <c r="CA435" s="79"/>
      <c r="CB435" s="79"/>
      <c r="CC435" s="79"/>
      <c r="CD435" s="79"/>
      <c r="CE435" s="79"/>
      <c r="CF435" s="79"/>
      <c r="CG435" s="79"/>
      <c r="CH435" s="79"/>
      <c r="CI435" s="79"/>
      <c r="CJ435" s="79"/>
      <c r="CK435" s="79"/>
      <c r="CL435" s="79"/>
      <c r="CM435" s="79"/>
      <c r="CN435" s="79"/>
    </row>
    <row r="436" spans="1:92" x14ac:dyDescent="0.25">
      <c r="A436" s="73"/>
      <c r="B436" s="83"/>
      <c r="C436" s="73"/>
      <c r="I436" s="23"/>
      <c r="J436" s="62"/>
      <c r="K436" s="72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  <c r="AV436" s="79"/>
      <c r="AW436" s="79"/>
      <c r="AX436" s="79"/>
      <c r="AY436" s="79"/>
      <c r="AZ436" s="79"/>
      <c r="BA436" s="79"/>
      <c r="BB436" s="79"/>
      <c r="BC436" s="79"/>
      <c r="BD436" s="79"/>
      <c r="BE436" s="79"/>
      <c r="BF436" s="79"/>
      <c r="BG436" s="79"/>
      <c r="BH436" s="79"/>
      <c r="BI436" s="79"/>
      <c r="BJ436" s="79"/>
      <c r="BK436" s="79"/>
      <c r="BL436" s="79"/>
      <c r="BM436" s="79"/>
      <c r="BN436" s="79"/>
      <c r="BO436" s="79"/>
      <c r="BP436" s="79"/>
      <c r="BQ436" s="79"/>
      <c r="BR436" s="79"/>
      <c r="BS436" s="79"/>
      <c r="BT436" s="79"/>
      <c r="BU436" s="79"/>
      <c r="BV436" s="79"/>
      <c r="BW436" s="79"/>
      <c r="BX436" s="79"/>
      <c r="BY436" s="79"/>
      <c r="BZ436" s="79"/>
      <c r="CA436" s="79"/>
      <c r="CB436" s="79"/>
      <c r="CC436" s="79"/>
      <c r="CD436" s="79"/>
      <c r="CE436" s="79"/>
      <c r="CF436" s="79"/>
      <c r="CG436" s="79"/>
      <c r="CH436" s="79"/>
      <c r="CI436" s="79"/>
      <c r="CJ436" s="79"/>
      <c r="CK436" s="79"/>
      <c r="CL436" s="79"/>
      <c r="CM436" s="79"/>
      <c r="CN436" s="79"/>
    </row>
    <row r="437" spans="1:92" x14ac:dyDescent="0.25">
      <c r="A437" s="73"/>
      <c r="B437" s="83"/>
      <c r="C437" s="73"/>
      <c r="I437" s="23"/>
      <c r="J437" s="62"/>
      <c r="K437" s="72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  <c r="AV437" s="79"/>
      <c r="AW437" s="79"/>
      <c r="AX437" s="79"/>
      <c r="AY437" s="79"/>
      <c r="AZ437" s="79"/>
      <c r="BA437" s="79"/>
      <c r="BB437" s="79"/>
      <c r="BC437" s="79"/>
      <c r="BD437" s="79"/>
      <c r="BE437" s="79"/>
      <c r="BF437" s="79"/>
      <c r="BG437" s="79"/>
      <c r="BH437" s="79"/>
      <c r="BI437" s="79"/>
      <c r="BJ437" s="79"/>
      <c r="BK437" s="79"/>
      <c r="BL437" s="79"/>
      <c r="BM437" s="79"/>
      <c r="BN437" s="79"/>
      <c r="BO437" s="79"/>
      <c r="BP437" s="79"/>
      <c r="BQ437" s="79"/>
      <c r="BR437" s="79"/>
      <c r="BS437" s="79"/>
      <c r="BT437" s="79"/>
      <c r="BU437" s="79"/>
      <c r="BV437" s="79"/>
      <c r="BW437" s="79"/>
      <c r="BX437" s="79"/>
      <c r="BY437" s="79"/>
      <c r="BZ437" s="79"/>
      <c r="CA437" s="79"/>
      <c r="CB437" s="79"/>
      <c r="CC437" s="79"/>
      <c r="CD437" s="79"/>
      <c r="CE437" s="79"/>
      <c r="CF437" s="79"/>
      <c r="CG437" s="79"/>
      <c r="CH437" s="79"/>
      <c r="CI437" s="79"/>
      <c r="CJ437" s="79"/>
      <c r="CK437" s="79"/>
      <c r="CL437" s="79"/>
      <c r="CM437" s="79"/>
      <c r="CN437" s="79"/>
    </row>
    <row r="438" spans="1:92" x14ac:dyDescent="0.25">
      <c r="A438" s="73"/>
      <c r="B438" s="83"/>
      <c r="C438" s="73"/>
      <c r="I438" s="23"/>
      <c r="J438" s="62"/>
      <c r="K438" s="72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  <c r="AV438" s="79"/>
      <c r="AW438" s="79"/>
      <c r="AX438" s="79"/>
      <c r="AY438" s="79"/>
      <c r="AZ438" s="79"/>
      <c r="BA438" s="79"/>
      <c r="BB438" s="79"/>
      <c r="BC438" s="79"/>
      <c r="BD438" s="79"/>
      <c r="BE438" s="79"/>
      <c r="BF438" s="79"/>
      <c r="BG438" s="79"/>
      <c r="BH438" s="79"/>
      <c r="BI438" s="79"/>
      <c r="BJ438" s="79"/>
      <c r="BK438" s="79"/>
      <c r="BL438" s="79"/>
      <c r="BM438" s="79"/>
      <c r="BN438" s="79"/>
      <c r="BO438" s="79"/>
      <c r="BP438" s="79"/>
      <c r="BQ438" s="79"/>
      <c r="BR438" s="79"/>
      <c r="BS438" s="79"/>
      <c r="BT438" s="79"/>
      <c r="BU438" s="79"/>
      <c r="BV438" s="79"/>
      <c r="BW438" s="79"/>
      <c r="BX438" s="79"/>
      <c r="BY438" s="79"/>
      <c r="BZ438" s="79"/>
      <c r="CA438" s="79"/>
      <c r="CB438" s="79"/>
      <c r="CC438" s="79"/>
      <c r="CD438" s="79"/>
      <c r="CE438" s="79"/>
      <c r="CF438" s="79"/>
      <c r="CG438" s="79"/>
      <c r="CH438" s="79"/>
      <c r="CI438" s="79"/>
      <c r="CJ438" s="79"/>
      <c r="CK438" s="79"/>
      <c r="CL438" s="79"/>
      <c r="CM438" s="79"/>
      <c r="CN438" s="79"/>
    </row>
    <row r="439" spans="1:92" x14ac:dyDescent="0.25">
      <c r="A439" s="73"/>
      <c r="B439" s="83"/>
      <c r="C439" s="73"/>
      <c r="I439" s="23"/>
      <c r="J439" s="62"/>
      <c r="K439" s="72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  <c r="AV439" s="79"/>
      <c r="AW439" s="79"/>
      <c r="AX439" s="79"/>
      <c r="AY439" s="79"/>
      <c r="AZ439" s="79"/>
      <c r="BA439" s="79"/>
      <c r="BB439" s="79"/>
      <c r="BC439" s="79"/>
      <c r="BD439" s="79"/>
      <c r="BE439" s="79"/>
      <c r="BF439" s="79"/>
      <c r="BG439" s="79"/>
      <c r="BH439" s="79"/>
      <c r="BI439" s="79"/>
      <c r="BJ439" s="79"/>
      <c r="BK439" s="79"/>
      <c r="BL439" s="79"/>
      <c r="BM439" s="79"/>
      <c r="BN439" s="79"/>
      <c r="BO439" s="79"/>
      <c r="BP439" s="79"/>
      <c r="BQ439" s="79"/>
      <c r="BR439" s="79"/>
      <c r="BS439" s="79"/>
      <c r="BT439" s="79"/>
      <c r="BU439" s="79"/>
      <c r="BV439" s="79"/>
      <c r="BW439" s="79"/>
      <c r="BX439" s="79"/>
      <c r="BY439" s="79"/>
      <c r="BZ439" s="79"/>
      <c r="CA439" s="79"/>
      <c r="CB439" s="79"/>
      <c r="CC439" s="79"/>
      <c r="CD439" s="79"/>
      <c r="CE439" s="79"/>
      <c r="CF439" s="79"/>
      <c r="CG439" s="79"/>
      <c r="CH439" s="79"/>
      <c r="CI439" s="79"/>
      <c r="CJ439" s="79"/>
      <c r="CK439" s="79"/>
      <c r="CL439" s="79"/>
      <c r="CM439" s="79"/>
      <c r="CN439" s="79"/>
    </row>
    <row r="440" spans="1:92" x14ac:dyDescent="0.25">
      <c r="A440" s="73"/>
      <c r="B440" s="83"/>
      <c r="C440" s="73"/>
      <c r="I440" s="23"/>
      <c r="J440" s="62"/>
      <c r="K440" s="72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  <c r="AV440" s="79"/>
      <c r="AW440" s="79"/>
      <c r="AX440" s="79"/>
      <c r="AY440" s="79"/>
      <c r="AZ440" s="79"/>
      <c r="BA440" s="79"/>
      <c r="BB440" s="79"/>
      <c r="BC440" s="79"/>
      <c r="BD440" s="79"/>
      <c r="BE440" s="79"/>
      <c r="BF440" s="79"/>
      <c r="BG440" s="79"/>
      <c r="BH440" s="79"/>
      <c r="BI440" s="79"/>
      <c r="BJ440" s="79"/>
      <c r="BK440" s="79"/>
      <c r="BL440" s="79"/>
      <c r="BM440" s="79"/>
      <c r="BN440" s="79"/>
      <c r="BO440" s="79"/>
      <c r="BP440" s="79"/>
      <c r="BQ440" s="79"/>
      <c r="BR440" s="79"/>
      <c r="BS440" s="79"/>
      <c r="BT440" s="79"/>
      <c r="BU440" s="79"/>
      <c r="BV440" s="79"/>
      <c r="BW440" s="79"/>
      <c r="BX440" s="79"/>
      <c r="BY440" s="79"/>
      <c r="BZ440" s="79"/>
      <c r="CA440" s="79"/>
      <c r="CB440" s="79"/>
      <c r="CC440" s="79"/>
      <c r="CD440" s="79"/>
      <c r="CE440" s="79"/>
      <c r="CF440" s="79"/>
      <c r="CG440" s="79"/>
      <c r="CH440" s="79"/>
      <c r="CI440" s="79"/>
      <c r="CJ440" s="79"/>
      <c r="CK440" s="79"/>
      <c r="CL440" s="79"/>
      <c r="CM440" s="79"/>
      <c r="CN440" s="79"/>
    </row>
    <row r="441" spans="1:92" x14ac:dyDescent="0.25">
      <c r="A441" s="73"/>
      <c r="B441" s="83"/>
      <c r="C441" s="73"/>
      <c r="I441" s="23"/>
      <c r="J441" s="62"/>
      <c r="K441" s="72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  <c r="AV441" s="79"/>
      <c r="AW441" s="79"/>
      <c r="AX441" s="79"/>
      <c r="AY441" s="79"/>
      <c r="AZ441" s="79"/>
      <c r="BA441" s="79"/>
      <c r="BB441" s="79"/>
      <c r="BC441" s="79"/>
      <c r="BD441" s="79"/>
      <c r="BE441" s="79"/>
      <c r="BF441" s="79"/>
      <c r="BG441" s="79"/>
      <c r="BH441" s="79"/>
      <c r="BI441" s="79"/>
      <c r="BJ441" s="79"/>
      <c r="BK441" s="79"/>
      <c r="BL441" s="79"/>
      <c r="BM441" s="79"/>
      <c r="BN441" s="79"/>
      <c r="BO441" s="79"/>
      <c r="BP441" s="79"/>
      <c r="BQ441" s="79"/>
      <c r="BR441" s="79"/>
      <c r="BS441" s="79"/>
      <c r="BT441" s="79"/>
      <c r="BU441" s="79"/>
      <c r="BV441" s="79"/>
      <c r="BW441" s="79"/>
      <c r="BX441" s="79"/>
      <c r="BY441" s="79"/>
      <c r="BZ441" s="79"/>
      <c r="CA441" s="79"/>
      <c r="CB441" s="79"/>
      <c r="CC441" s="79"/>
      <c r="CD441" s="79"/>
      <c r="CE441" s="79"/>
      <c r="CF441" s="79"/>
      <c r="CG441" s="79"/>
      <c r="CH441" s="79"/>
      <c r="CI441" s="79"/>
      <c r="CJ441" s="79"/>
      <c r="CK441" s="79"/>
      <c r="CL441" s="79"/>
      <c r="CM441" s="79"/>
      <c r="CN441" s="79"/>
    </row>
    <row r="442" spans="1:92" x14ac:dyDescent="0.25">
      <c r="A442" s="73"/>
      <c r="B442" s="83"/>
      <c r="C442" s="73"/>
      <c r="I442" s="23"/>
      <c r="J442" s="62"/>
      <c r="K442" s="72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  <c r="AV442" s="79"/>
      <c r="AW442" s="79"/>
      <c r="AX442" s="79"/>
      <c r="AY442" s="79"/>
      <c r="AZ442" s="79"/>
      <c r="BA442" s="79"/>
      <c r="BB442" s="79"/>
      <c r="BC442" s="79"/>
      <c r="BD442" s="79"/>
      <c r="BE442" s="79"/>
      <c r="BF442" s="79"/>
      <c r="BG442" s="79"/>
      <c r="BH442" s="79"/>
      <c r="BI442" s="79"/>
      <c r="BJ442" s="79"/>
      <c r="BK442" s="79"/>
      <c r="BL442" s="79"/>
      <c r="BM442" s="79"/>
      <c r="BN442" s="79"/>
      <c r="BO442" s="79"/>
      <c r="BP442" s="79"/>
      <c r="BQ442" s="79"/>
      <c r="BR442" s="79"/>
      <c r="BS442" s="79"/>
      <c r="BT442" s="79"/>
      <c r="BU442" s="79"/>
      <c r="BV442" s="79"/>
      <c r="BW442" s="79"/>
      <c r="BX442" s="79"/>
      <c r="BY442" s="79"/>
      <c r="BZ442" s="79"/>
      <c r="CA442" s="79"/>
      <c r="CB442" s="79"/>
      <c r="CC442" s="79"/>
      <c r="CD442" s="79"/>
      <c r="CE442" s="79"/>
      <c r="CF442" s="79"/>
      <c r="CG442" s="79"/>
      <c r="CH442" s="79"/>
      <c r="CI442" s="79"/>
      <c r="CJ442" s="79"/>
      <c r="CK442" s="79"/>
      <c r="CL442" s="79"/>
      <c r="CM442" s="79"/>
      <c r="CN442" s="79"/>
    </row>
    <row r="443" spans="1:92" x14ac:dyDescent="0.25">
      <c r="A443" s="73"/>
      <c r="B443" s="83"/>
      <c r="C443" s="73"/>
      <c r="I443" s="23"/>
      <c r="J443" s="62"/>
      <c r="K443" s="72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  <c r="AV443" s="79"/>
      <c r="AW443" s="79"/>
      <c r="AX443" s="79"/>
      <c r="AY443" s="79"/>
      <c r="AZ443" s="79"/>
      <c r="BA443" s="79"/>
      <c r="BB443" s="79"/>
      <c r="BC443" s="79"/>
      <c r="BD443" s="79"/>
      <c r="BE443" s="79"/>
      <c r="BF443" s="79"/>
      <c r="BG443" s="79"/>
      <c r="BH443" s="79"/>
      <c r="BI443" s="79"/>
      <c r="BJ443" s="79"/>
      <c r="BK443" s="79"/>
      <c r="BL443" s="79"/>
      <c r="BM443" s="79"/>
      <c r="BN443" s="79"/>
      <c r="BO443" s="79"/>
      <c r="BP443" s="79"/>
      <c r="BQ443" s="79"/>
      <c r="BR443" s="79"/>
      <c r="BS443" s="79"/>
      <c r="BT443" s="79"/>
      <c r="BU443" s="79"/>
      <c r="BV443" s="79"/>
      <c r="BW443" s="79"/>
      <c r="BX443" s="79"/>
      <c r="BY443" s="79"/>
      <c r="BZ443" s="79"/>
      <c r="CA443" s="79"/>
      <c r="CB443" s="79"/>
      <c r="CC443" s="79"/>
      <c r="CD443" s="79"/>
      <c r="CE443" s="79"/>
      <c r="CF443" s="79"/>
      <c r="CG443" s="79"/>
      <c r="CH443" s="79"/>
      <c r="CI443" s="79"/>
      <c r="CJ443" s="79"/>
      <c r="CK443" s="79"/>
      <c r="CL443" s="79"/>
      <c r="CM443" s="79"/>
      <c r="CN443" s="79"/>
    </row>
    <row r="444" spans="1:92" x14ac:dyDescent="0.25">
      <c r="A444" s="73"/>
      <c r="B444" s="83"/>
      <c r="C444" s="73"/>
      <c r="I444" s="23"/>
      <c r="J444" s="62"/>
      <c r="K444" s="72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  <c r="AV444" s="79"/>
      <c r="AW444" s="79"/>
      <c r="AX444" s="79"/>
      <c r="AY444" s="79"/>
      <c r="AZ444" s="79"/>
      <c r="BA444" s="79"/>
      <c r="BB444" s="79"/>
      <c r="BC444" s="79"/>
      <c r="BD444" s="79"/>
      <c r="BE444" s="79"/>
      <c r="BF444" s="79"/>
      <c r="BG444" s="79"/>
      <c r="BH444" s="79"/>
      <c r="BI444" s="79"/>
      <c r="BJ444" s="79"/>
      <c r="BK444" s="79"/>
      <c r="BL444" s="79"/>
      <c r="BM444" s="79"/>
      <c r="BN444" s="79"/>
      <c r="BO444" s="79"/>
      <c r="BP444" s="79"/>
      <c r="BQ444" s="79"/>
      <c r="BR444" s="79"/>
      <c r="BS444" s="79"/>
      <c r="BT444" s="79"/>
      <c r="BU444" s="79"/>
      <c r="BV444" s="79"/>
      <c r="BW444" s="79"/>
      <c r="BX444" s="79"/>
      <c r="BY444" s="79"/>
      <c r="BZ444" s="79"/>
      <c r="CA444" s="79"/>
      <c r="CB444" s="79"/>
      <c r="CC444" s="79"/>
      <c r="CD444" s="79"/>
      <c r="CE444" s="79"/>
      <c r="CF444" s="79"/>
      <c r="CG444" s="79"/>
      <c r="CH444" s="79"/>
      <c r="CI444" s="79"/>
      <c r="CJ444" s="79"/>
      <c r="CK444" s="79"/>
      <c r="CL444" s="79"/>
      <c r="CM444" s="79"/>
      <c r="CN444" s="79"/>
    </row>
    <row r="445" spans="1:92" x14ac:dyDescent="0.25">
      <c r="A445" s="73"/>
      <c r="B445" s="83"/>
      <c r="C445" s="73"/>
      <c r="I445" s="23"/>
      <c r="J445" s="62"/>
      <c r="K445" s="72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  <c r="AV445" s="79"/>
      <c r="AW445" s="79"/>
      <c r="AX445" s="79"/>
      <c r="AY445" s="79"/>
      <c r="AZ445" s="79"/>
      <c r="BA445" s="79"/>
      <c r="BB445" s="79"/>
      <c r="BC445" s="79"/>
      <c r="BD445" s="79"/>
      <c r="BE445" s="79"/>
      <c r="BF445" s="79"/>
      <c r="BG445" s="79"/>
      <c r="BH445" s="79"/>
      <c r="BI445" s="79"/>
      <c r="BJ445" s="79"/>
      <c r="BK445" s="79"/>
      <c r="BL445" s="79"/>
      <c r="BM445" s="79"/>
      <c r="BN445" s="79"/>
      <c r="BO445" s="79"/>
      <c r="BP445" s="79"/>
      <c r="BQ445" s="79"/>
      <c r="BR445" s="79"/>
      <c r="BS445" s="79"/>
      <c r="BT445" s="79"/>
      <c r="BU445" s="79"/>
      <c r="BV445" s="79"/>
      <c r="BW445" s="79"/>
      <c r="BX445" s="79"/>
      <c r="BY445" s="79"/>
      <c r="BZ445" s="79"/>
      <c r="CA445" s="79"/>
      <c r="CB445" s="79"/>
      <c r="CC445" s="79"/>
      <c r="CD445" s="79"/>
      <c r="CE445" s="79"/>
      <c r="CF445" s="79"/>
      <c r="CG445" s="79"/>
      <c r="CH445" s="79"/>
      <c r="CI445" s="79"/>
      <c r="CJ445" s="79"/>
      <c r="CK445" s="79"/>
      <c r="CL445" s="79"/>
      <c r="CM445" s="79"/>
      <c r="CN445" s="79"/>
    </row>
    <row r="446" spans="1:92" x14ac:dyDescent="0.25">
      <c r="A446" s="73"/>
      <c r="B446" s="83"/>
      <c r="C446" s="73"/>
      <c r="I446" s="23"/>
      <c r="J446" s="62"/>
      <c r="K446" s="72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  <c r="AW446" s="79"/>
      <c r="AX446" s="79"/>
      <c r="AY446" s="79"/>
      <c r="AZ446" s="79"/>
      <c r="BA446" s="79"/>
      <c r="BB446" s="79"/>
      <c r="BC446" s="79"/>
      <c r="BD446" s="79"/>
      <c r="BE446" s="79"/>
      <c r="BF446" s="79"/>
      <c r="BG446" s="79"/>
      <c r="BH446" s="79"/>
      <c r="BI446" s="79"/>
      <c r="BJ446" s="79"/>
      <c r="BK446" s="79"/>
      <c r="BL446" s="79"/>
      <c r="BM446" s="79"/>
      <c r="BN446" s="79"/>
      <c r="BO446" s="79"/>
      <c r="BP446" s="79"/>
      <c r="BQ446" s="79"/>
      <c r="BR446" s="79"/>
      <c r="BS446" s="79"/>
      <c r="BT446" s="79"/>
      <c r="BU446" s="79"/>
      <c r="BV446" s="79"/>
      <c r="BW446" s="79"/>
      <c r="BX446" s="79"/>
      <c r="BY446" s="79"/>
      <c r="BZ446" s="79"/>
      <c r="CA446" s="79"/>
      <c r="CB446" s="79"/>
      <c r="CC446" s="79"/>
      <c r="CD446" s="79"/>
      <c r="CE446" s="79"/>
      <c r="CF446" s="79"/>
      <c r="CG446" s="79"/>
      <c r="CH446" s="79"/>
      <c r="CI446" s="79"/>
      <c r="CJ446" s="79"/>
      <c r="CK446" s="79"/>
      <c r="CL446" s="79"/>
      <c r="CM446" s="79"/>
      <c r="CN446" s="79"/>
    </row>
    <row r="447" spans="1:92" x14ac:dyDescent="0.25">
      <c r="A447" s="73"/>
      <c r="B447" s="83"/>
      <c r="C447" s="73"/>
      <c r="I447" s="23"/>
      <c r="J447" s="62"/>
      <c r="K447" s="72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  <c r="AV447" s="79"/>
      <c r="AW447" s="79"/>
      <c r="AX447" s="79"/>
      <c r="AY447" s="79"/>
      <c r="AZ447" s="79"/>
      <c r="BA447" s="79"/>
      <c r="BB447" s="79"/>
      <c r="BC447" s="79"/>
      <c r="BD447" s="79"/>
      <c r="BE447" s="79"/>
      <c r="BF447" s="79"/>
      <c r="BG447" s="79"/>
      <c r="BH447" s="79"/>
      <c r="BI447" s="79"/>
      <c r="BJ447" s="79"/>
      <c r="BK447" s="79"/>
      <c r="BL447" s="79"/>
      <c r="BM447" s="79"/>
      <c r="BN447" s="79"/>
      <c r="BO447" s="79"/>
      <c r="BP447" s="79"/>
      <c r="BQ447" s="79"/>
      <c r="BR447" s="79"/>
      <c r="BS447" s="79"/>
      <c r="BT447" s="79"/>
      <c r="BU447" s="79"/>
      <c r="BV447" s="79"/>
      <c r="BW447" s="79"/>
      <c r="BX447" s="79"/>
      <c r="BY447" s="79"/>
      <c r="BZ447" s="79"/>
      <c r="CA447" s="79"/>
      <c r="CB447" s="79"/>
      <c r="CC447" s="79"/>
      <c r="CD447" s="79"/>
      <c r="CE447" s="79"/>
      <c r="CF447" s="79"/>
      <c r="CG447" s="79"/>
      <c r="CH447" s="79"/>
      <c r="CI447" s="79"/>
      <c r="CJ447" s="79"/>
      <c r="CK447" s="79"/>
      <c r="CL447" s="79"/>
      <c r="CM447" s="79"/>
      <c r="CN447" s="79"/>
    </row>
    <row r="448" spans="1:92" x14ac:dyDescent="0.25">
      <c r="A448" s="73"/>
      <c r="B448" s="83"/>
      <c r="C448" s="73"/>
      <c r="I448" s="23"/>
      <c r="J448" s="62"/>
      <c r="K448" s="72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  <c r="AV448" s="79"/>
      <c r="AW448" s="79"/>
      <c r="AX448" s="79"/>
      <c r="AY448" s="79"/>
      <c r="AZ448" s="79"/>
      <c r="BA448" s="79"/>
      <c r="BB448" s="79"/>
      <c r="BC448" s="79"/>
      <c r="BD448" s="79"/>
      <c r="BE448" s="79"/>
      <c r="BF448" s="79"/>
      <c r="BG448" s="79"/>
      <c r="BH448" s="79"/>
      <c r="BI448" s="79"/>
      <c r="BJ448" s="79"/>
      <c r="BK448" s="79"/>
      <c r="BL448" s="79"/>
      <c r="BM448" s="79"/>
      <c r="BN448" s="79"/>
      <c r="BO448" s="79"/>
      <c r="BP448" s="79"/>
      <c r="BQ448" s="79"/>
      <c r="BR448" s="79"/>
      <c r="BS448" s="79"/>
      <c r="BT448" s="79"/>
      <c r="BU448" s="79"/>
      <c r="BV448" s="79"/>
      <c r="BW448" s="79"/>
      <c r="BX448" s="79"/>
      <c r="BY448" s="79"/>
      <c r="BZ448" s="79"/>
      <c r="CA448" s="79"/>
      <c r="CB448" s="79"/>
      <c r="CC448" s="79"/>
      <c r="CD448" s="79"/>
      <c r="CE448" s="79"/>
      <c r="CF448" s="79"/>
      <c r="CG448" s="79"/>
      <c r="CH448" s="79"/>
      <c r="CI448" s="79"/>
      <c r="CJ448" s="79"/>
      <c r="CK448" s="79"/>
      <c r="CL448" s="79"/>
      <c r="CM448" s="79"/>
      <c r="CN448" s="79"/>
    </row>
    <row r="449" spans="1:92" x14ac:dyDescent="0.25">
      <c r="A449" s="73"/>
      <c r="B449" s="83"/>
      <c r="C449" s="73"/>
      <c r="I449" s="23"/>
      <c r="J449" s="62"/>
      <c r="K449" s="72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  <c r="AV449" s="79"/>
      <c r="AW449" s="79"/>
      <c r="AX449" s="79"/>
      <c r="AY449" s="79"/>
      <c r="AZ449" s="79"/>
      <c r="BA449" s="79"/>
      <c r="BB449" s="79"/>
      <c r="BC449" s="79"/>
      <c r="BD449" s="79"/>
      <c r="BE449" s="79"/>
      <c r="BF449" s="79"/>
      <c r="BG449" s="79"/>
      <c r="BH449" s="79"/>
      <c r="BI449" s="79"/>
      <c r="BJ449" s="79"/>
      <c r="BK449" s="79"/>
      <c r="BL449" s="79"/>
      <c r="BM449" s="79"/>
      <c r="BN449" s="79"/>
      <c r="BO449" s="79"/>
      <c r="BP449" s="79"/>
      <c r="BQ449" s="79"/>
      <c r="BR449" s="79"/>
      <c r="BS449" s="79"/>
      <c r="BT449" s="79"/>
      <c r="BU449" s="79"/>
      <c r="BV449" s="79"/>
      <c r="BW449" s="79"/>
      <c r="BX449" s="79"/>
      <c r="BY449" s="79"/>
      <c r="BZ449" s="79"/>
      <c r="CA449" s="79"/>
      <c r="CB449" s="79"/>
      <c r="CC449" s="79"/>
      <c r="CD449" s="79"/>
      <c r="CE449" s="79"/>
      <c r="CF449" s="79"/>
      <c r="CG449" s="79"/>
      <c r="CH449" s="79"/>
      <c r="CI449" s="79"/>
      <c r="CJ449" s="79"/>
      <c r="CK449" s="79"/>
      <c r="CL449" s="79"/>
      <c r="CM449" s="79"/>
      <c r="CN449" s="79"/>
    </row>
    <row r="450" spans="1:92" x14ac:dyDescent="0.25">
      <c r="A450" s="73"/>
      <c r="B450" s="83"/>
      <c r="C450" s="73"/>
      <c r="I450" s="23"/>
      <c r="J450" s="62"/>
      <c r="K450" s="72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  <c r="AV450" s="79"/>
      <c r="AW450" s="79"/>
      <c r="AX450" s="79"/>
      <c r="AY450" s="79"/>
      <c r="AZ450" s="79"/>
      <c r="BA450" s="79"/>
      <c r="BB450" s="79"/>
      <c r="BC450" s="79"/>
      <c r="BD450" s="79"/>
      <c r="BE450" s="79"/>
      <c r="BF450" s="79"/>
      <c r="BG450" s="79"/>
      <c r="BH450" s="79"/>
      <c r="BI450" s="79"/>
      <c r="BJ450" s="79"/>
      <c r="BK450" s="79"/>
      <c r="BL450" s="79"/>
      <c r="BM450" s="79"/>
      <c r="BN450" s="79"/>
      <c r="BO450" s="79"/>
      <c r="BP450" s="79"/>
      <c r="BQ450" s="79"/>
      <c r="BR450" s="79"/>
      <c r="BS450" s="79"/>
      <c r="BT450" s="79"/>
      <c r="BU450" s="79"/>
      <c r="BV450" s="79"/>
      <c r="BW450" s="79"/>
      <c r="BX450" s="79"/>
      <c r="BY450" s="79"/>
      <c r="BZ450" s="79"/>
      <c r="CA450" s="79"/>
      <c r="CB450" s="79"/>
      <c r="CC450" s="79"/>
      <c r="CD450" s="79"/>
      <c r="CE450" s="79"/>
      <c r="CF450" s="79"/>
      <c r="CG450" s="79"/>
      <c r="CH450" s="79"/>
      <c r="CI450" s="79"/>
      <c r="CJ450" s="79"/>
      <c r="CK450" s="79"/>
      <c r="CL450" s="79"/>
      <c r="CM450" s="79"/>
      <c r="CN450" s="79"/>
    </row>
    <row r="451" spans="1:92" x14ac:dyDescent="0.25">
      <c r="A451" s="73"/>
      <c r="B451" s="83"/>
      <c r="C451" s="73"/>
      <c r="I451" s="23"/>
      <c r="J451" s="62"/>
      <c r="K451" s="72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  <c r="AV451" s="79"/>
      <c r="AW451" s="79"/>
      <c r="AX451" s="79"/>
      <c r="AY451" s="79"/>
      <c r="AZ451" s="79"/>
      <c r="BA451" s="79"/>
      <c r="BB451" s="79"/>
      <c r="BC451" s="79"/>
      <c r="BD451" s="79"/>
      <c r="BE451" s="79"/>
      <c r="BF451" s="79"/>
      <c r="BG451" s="79"/>
      <c r="BH451" s="79"/>
      <c r="BI451" s="79"/>
      <c r="BJ451" s="79"/>
      <c r="BK451" s="79"/>
      <c r="BL451" s="79"/>
      <c r="BM451" s="79"/>
      <c r="BN451" s="79"/>
      <c r="BO451" s="79"/>
      <c r="BP451" s="79"/>
      <c r="BQ451" s="79"/>
      <c r="BR451" s="79"/>
      <c r="BS451" s="79"/>
      <c r="BT451" s="79"/>
      <c r="BU451" s="79"/>
      <c r="BV451" s="79"/>
      <c r="BW451" s="79"/>
      <c r="BX451" s="79"/>
      <c r="BY451" s="79"/>
      <c r="BZ451" s="79"/>
      <c r="CA451" s="79"/>
      <c r="CB451" s="79"/>
      <c r="CC451" s="79"/>
      <c r="CD451" s="79"/>
      <c r="CE451" s="79"/>
      <c r="CF451" s="79"/>
      <c r="CG451" s="79"/>
      <c r="CH451" s="79"/>
      <c r="CI451" s="79"/>
      <c r="CJ451" s="79"/>
      <c r="CK451" s="79"/>
      <c r="CL451" s="79"/>
      <c r="CM451" s="79"/>
      <c r="CN451" s="79"/>
    </row>
    <row r="452" spans="1:92" x14ac:dyDescent="0.25">
      <c r="A452" s="73"/>
      <c r="B452" s="83"/>
      <c r="C452" s="73"/>
      <c r="I452" s="23"/>
      <c r="J452" s="62"/>
      <c r="K452" s="72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  <c r="AV452" s="79"/>
      <c r="AW452" s="79"/>
      <c r="AX452" s="79"/>
      <c r="AY452" s="79"/>
      <c r="AZ452" s="79"/>
      <c r="BA452" s="79"/>
      <c r="BB452" s="79"/>
      <c r="BC452" s="79"/>
      <c r="BD452" s="79"/>
      <c r="BE452" s="79"/>
      <c r="BF452" s="79"/>
      <c r="BG452" s="79"/>
      <c r="BH452" s="79"/>
      <c r="BI452" s="79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79"/>
      <c r="BV452" s="79"/>
      <c r="BW452" s="79"/>
      <c r="BX452" s="79"/>
      <c r="BY452" s="79"/>
      <c r="BZ452" s="79"/>
      <c r="CA452" s="79"/>
      <c r="CB452" s="79"/>
      <c r="CC452" s="79"/>
      <c r="CD452" s="79"/>
      <c r="CE452" s="79"/>
      <c r="CF452" s="79"/>
      <c r="CG452" s="79"/>
      <c r="CH452" s="79"/>
      <c r="CI452" s="79"/>
      <c r="CJ452" s="79"/>
      <c r="CK452" s="79"/>
      <c r="CL452" s="79"/>
      <c r="CM452" s="79"/>
      <c r="CN452" s="79"/>
    </row>
    <row r="453" spans="1:92" x14ac:dyDescent="0.25">
      <c r="A453" s="73"/>
      <c r="B453" s="83"/>
      <c r="C453" s="73"/>
      <c r="I453" s="23"/>
      <c r="J453" s="62"/>
      <c r="K453" s="72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  <c r="AV453" s="79"/>
      <c r="AW453" s="79"/>
      <c r="AX453" s="79"/>
      <c r="AY453" s="79"/>
      <c r="AZ453" s="79"/>
      <c r="BA453" s="79"/>
      <c r="BB453" s="79"/>
      <c r="BC453" s="79"/>
      <c r="BD453" s="79"/>
      <c r="BE453" s="79"/>
      <c r="BF453" s="79"/>
      <c r="BG453" s="79"/>
      <c r="BH453" s="79"/>
      <c r="BI453" s="79"/>
      <c r="BJ453" s="79"/>
      <c r="BK453" s="79"/>
      <c r="BL453" s="79"/>
      <c r="BM453" s="79"/>
      <c r="BN453" s="79"/>
      <c r="BO453" s="79"/>
      <c r="BP453" s="79"/>
      <c r="BQ453" s="79"/>
      <c r="BR453" s="79"/>
      <c r="BS453" s="79"/>
      <c r="BT453" s="79"/>
      <c r="BU453" s="79"/>
      <c r="BV453" s="79"/>
      <c r="BW453" s="79"/>
      <c r="BX453" s="79"/>
      <c r="BY453" s="79"/>
      <c r="BZ453" s="79"/>
      <c r="CA453" s="79"/>
      <c r="CB453" s="79"/>
      <c r="CC453" s="79"/>
      <c r="CD453" s="79"/>
      <c r="CE453" s="79"/>
      <c r="CF453" s="79"/>
      <c r="CG453" s="79"/>
      <c r="CH453" s="79"/>
      <c r="CI453" s="79"/>
      <c r="CJ453" s="79"/>
      <c r="CK453" s="79"/>
      <c r="CL453" s="79"/>
      <c r="CM453" s="79"/>
      <c r="CN453" s="79"/>
    </row>
    <row r="454" spans="1:92" x14ac:dyDescent="0.25">
      <c r="A454" s="73"/>
      <c r="B454" s="83"/>
      <c r="C454" s="73"/>
      <c r="I454" s="23"/>
      <c r="J454" s="62"/>
      <c r="K454" s="72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  <c r="AV454" s="79"/>
      <c r="AW454" s="79"/>
      <c r="AX454" s="79"/>
      <c r="AY454" s="79"/>
      <c r="AZ454" s="79"/>
      <c r="BA454" s="79"/>
      <c r="BB454" s="79"/>
      <c r="BC454" s="79"/>
      <c r="BD454" s="79"/>
      <c r="BE454" s="79"/>
      <c r="BF454" s="79"/>
      <c r="BG454" s="79"/>
      <c r="BH454" s="79"/>
      <c r="BI454" s="79"/>
      <c r="BJ454" s="79"/>
      <c r="BK454" s="79"/>
      <c r="BL454" s="79"/>
      <c r="BM454" s="79"/>
      <c r="BN454" s="79"/>
      <c r="BO454" s="79"/>
      <c r="BP454" s="79"/>
      <c r="BQ454" s="79"/>
      <c r="BR454" s="79"/>
      <c r="BS454" s="79"/>
      <c r="BT454" s="79"/>
      <c r="BU454" s="79"/>
      <c r="BV454" s="79"/>
      <c r="BW454" s="79"/>
      <c r="BX454" s="79"/>
      <c r="BY454" s="79"/>
      <c r="BZ454" s="79"/>
      <c r="CA454" s="79"/>
      <c r="CB454" s="79"/>
      <c r="CC454" s="79"/>
      <c r="CD454" s="79"/>
      <c r="CE454" s="79"/>
      <c r="CF454" s="79"/>
      <c r="CG454" s="79"/>
      <c r="CH454" s="79"/>
      <c r="CI454" s="79"/>
      <c r="CJ454" s="79"/>
      <c r="CK454" s="79"/>
      <c r="CL454" s="79"/>
      <c r="CM454" s="79"/>
      <c r="CN454" s="79"/>
    </row>
    <row r="455" spans="1:92" x14ac:dyDescent="0.25">
      <c r="A455" s="73"/>
      <c r="B455" s="83"/>
      <c r="C455" s="73"/>
      <c r="I455" s="23"/>
      <c r="J455" s="62"/>
      <c r="K455" s="72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  <c r="AV455" s="79"/>
      <c r="AW455" s="79"/>
      <c r="AX455" s="79"/>
      <c r="AY455" s="79"/>
      <c r="AZ455" s="79"/>
      <c r="BA455" s="79"/>
      <c r="BB455" s="79"/>
      <c r="BC455" s="79"/>
      <c r="BD455" s="79"/>
      <c r="BE455" s="79"/>
      <c r="BF455" s="79"/>
      <c r="BG455" s="79"/>
      <c r="BH455" s="79"/>
      <c r="BI455" s="79"/>
      <c r="BJ455" s="79"/>
      <c r="BK455" s="79"/>
      <c r="BL455" s="79"/>
      <c r="BM455" s="79"/>
      <c r="BN455" s="79"/>
      <c r="BO455" s="79"/>
      <c r="BP455" s="79"/>
      <c r="BQ455" s="79"/>
      <c r="BR455" s="79"/>
      <c r="BS455" s="79"/>
      <c r="BT455" s="79"/>
      <c r="BU455" s="79"/>
      <c r="BV455" s="79"/>
      <c r="BW455" s="79"/>
      <c r="BX455" s="79"/>
      <c r="BY455" s="79"/>
      <c r="BZ455" s="79"/>
      <c r="CA455" s="79"/>
      <c r="CB455" s="79"/>
      <c r="CC455" s="79"/>
      <c r="CD455" s="79"/>
      <c r="CE455" s="79"/>
      <c r="CF455" s="79"/>
      <c r="CG455" s="79"/>
      <c r="CH455" s="79"/>
      <c r="CI455" s="79"/>
      <c r="CJ455" s="79"/>
      <c r="CK455" s="79"/>
      <c r="CL455" s="79"/>
      <c r="CM455" s="79"/>
      <c r="CN455" s="79"/>
    </row>
    <row r="456" spans="1:92" x14ac:dyDescent="0.25">
      <c r="A456" s="73"/>
      <c r="B456" s="83"/>
      <c r="C456" s="73"/>
      <c r="I456" s="23"/>
      <c r="J456" s="62"/>
      <c r="K456" s="72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  <c r="AW456" s="79"/>
      <c r="AX456" s="79"/>
      <c r="AY456" s="79"/>
      <c r="AZ456" s="79"/>
      <c r="BA456" s="79"/>
      <c r="BB456" s="79"/>
      <c r="BC456" s="79"/>
      <c r="BD456" s="79"/>
      <c r="BE456" s="79"/>
      <c r="BF456" s="79"/>
      <c r="BG456" s="79"/>
      <c r="BH456" s="79"/>
      <c r="BI456" s="79"/>
      <c r="BJ456" s="79"/>
      <c r="BK456" s="79"/>
      <c r="BL456" s="79"/>
      <c r="BM456" s="79"/>
      <c r="BN456" s="79"/>
      <c r="BO456" s="79"/>
      <c r="BP456" s="79"/>
      <c r="BQ456" s="79"/>
      <c r="BR456" s="79"/>
      <c r="BS456" s="79"/>
      <c r="BT456" s="79"/>
      <c r="BU456" s="79"/>
      <c r="BV456" s="79"/>
      <c r="BW456" s="79"/>
      <c r="BX456" s="79"/>
      <c r="BY456" s="79"/>
      <c r="BZ456" s="79"/>
      <c r="CA456" s="79"/>
      <c r="CB456" s="79"/>
      <c r="CC456" s="79"/>
      <c r="CD456" s="79"/>
      <c r="CE456" s="79"/>
      <c r="CF456" s="79"/>
      <c r="CG456" s="79"/>
      <c r="CH456" s="79"/>
      <c r="CI456" s="79"/>
      <c r="CJ456" s="79"/>
      <c r="CK456" s="79"/>
      <c r="CL456" s="79"/>
      <c r="CM456" s="79"/>
      <c r="CN456" s="79"/>
    </row>
    <row r="457" spans="1:92" x14ac:dyDescent="0.25">
      <c r="A457" s="73"/>
      <c r="B457" s="83"/>
      <c r="C457" s="73"/>
      <c r="I457" s="23"/>
      <c r="J457" s="62"/>
      <c r="K457" s="72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79"/>
      <c r="CA457" s="79"/>
      <c r="CB457" s="79"/>
      <c r="CC457" s="79"/>
      <c r="CD457" s="79"/>
      <c r="CE457" s="79"/>
      <c r="CF457" s="79"/>
      <c r="CG457" s="79"/>
      <c r="CH457" s="79"/>
      <c r="CI457" s="79"/>
      <c r="CJ457" s="79"/>
      <c r="CK457" s="79"/>
      <c r="CL457" s="79"/>
      <c r="CM457" s="79"/>
      <c r="CN457" s="79"/>
    </row>
    <row r="458" spans="1:92" x14ac:dyDescent="0.25">
      <c r="A458" s="73"/>
      <c r="B458" s="83"/>
      <c r="C458" s="73"/>
      <c r="I458" s="23"/>
      <c r="J458" s="62"/>
      <c r="K458" s="72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  <c r="BW458" s="79"/>
      <c r="BX458" s="79"/>
      <c r="BY458" s="79"/>
      <c r="BZ458" s="79"/>
      <c r="CA458" s="79"/>
      <c r="CB458" s="79"/>
      <c r="CC458" s="79"/>
      <c r="CD458" s="79"/>
      <c r="CE458" s="79"/>
      <c r="CF458" s="79"/>
      <c r="CG458" s="79"/>
      <c r="CH458" s="79"/>
      <c r="CI458" s="79"/>
      <c r="CJ458" s="79"/>
      <c r="CK458" s="79"/>
      <c r="CL458" s="79"/>
      <c r="CM458" s="79"/>
      <c r="CN458" s="79"/>
    </row>
    <row r="459" spans="1:92" x14ac:dyDescent="0.25">
      <c r="A459" s="73"/>
      <c r="B459" s="83"/>
      <c r="C459" s="73"/>
      <c r="I459" s="23"/>
      <c r="J459" s="62"/>
      <c r="K459" s="72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  <c r="AV459" s="79"/>
      <c r="AW459" s="79"/>
      <c r="AX459" s="79"/>
      <c r="AY459" s="79"/>
      <c r="AZ459" s="79"/>
      <c r="BA459" s="79"/>
      <c r="BB459" s="79"/>
      <c r="BC459" s="79"/>
      <c r="BD459" s="79"/>
      <c r="BE459" s="79"/>
      <c r="BF459" s="79"/>
      <c r="BG459" s="79"/>
      <c r="BH459" s="79"/>
      <c r="BI459" s="79"/>
      <c r="BJ459" s="79"/>
      <c r="BK459" s="79"/>
      <c r="BL459" s="79"/>
      <c r="BM459" s="79"/>
      <c r="BN459" s="79"/>
      <c r="BO459" s="79"/>
      <c r="BP459" s="79"/>
      <c r="BQ459" s="79"/>
      <c r="BR459" s="79"/>
      <c r="BS459" s="79"/>
      <c r="BT459" s="79"/>
      <c r="BU459" s="79"/>
      <c r="BV459" s="79"/>
      <c r="BW459" s="79"/>
      <c r="BX459" s="79"/>
      <c r="BY459" s="79"/>
      <c r="BZ459" s="79"/>
      <c r="CA459" s="79"/>
      <c r="CB459" s="79"/>
      <c r="CC459" s="79"/>
      <c r="CD459" s="79"/>
      <c r="CE459" s="79"/>
      <c r="CF459" s="79"/>
      <c r="CG459" s="79"/>
      <c r="CH459" s="79"/>
      <c r="CI459" s="79"/>
      <c r="CJ459" s="79"/>
      <c r="CK459" s="79"/>
      <c r="CL459" s="79"/>
      <c r="CM459" s="79"/>
      <c r="CN459" s="79"/>
    </row>
    <row r="460" spans="1:92" x14ac:dyDescent="0.25">
      <c r="A460" s="73"/>
      <c r="B460" s="83"/>
      <c r="C460" s="73"/>
      <c r="I460" s="23"/>
      <c r="J460" s="62"/>
      <c r="K460" s="72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  <c r="AV460" s="79"/>
      <c r="AW460" s="79"/>
      <c r="AX460" s="79"/>
      <c r="AY460" s="79"/>
      <c r="AZ460" s="79"/>
      <c r="BA460" s="79"/>
      <c r="BB460" s="79"/>
      <c r="BC460" s="79"/>
      <c r="BD460" s="79"/>
      <c r="BE460" s="79"/>
      <c r="BF460" s="79"/>
      <c r="BG460" s="79"/>
      <c r="BH460" s="79"/>
      <c r="BI460" s="79"/>
      <c r="BJ460" s="79"/>
      <c r="BK460" s="79"/>
      <c r="BL460" s="79"/>
      <c r="BM460" s="79"/>
      <c r="BN460" s="79"/>
      <c r="BO460" s="79"/>
      <c r="BP460" s="79"/>
      <c r="BQ460" s="79"/>
      <c r="BR460" s="79"/>
      <c r="BS460" s="79"/>
      <c r="BT460" s="79"/>
      <c r="BU460" s="79"/>
      <c r="BV460" s="79"/>
      <c r="BW460" s="79"/>
      <c r="BX460" s="79"/>
      <c r="BY460" s="79"/>
      <c r="BZ460" s="79"/>
      <c r="CA460" s="79"/>
      <c r="CB460" s="79"/>
      <c r="CC460" s="79"/>
      <c r="CD460" s="79"/>
      <c r="CE460" s="79"/>
      <c r="CF460" s="79"/>
      <c r="CG460" s="79"/>
      <c r="CH460" s="79"/>
      <c r="CI460" s="79"/>
      <c r="CJ460" s="79"/>
      <c r="CK460" s="79"/>
      <c r="CL460" s="79"/>
      <c r="CM460" s="79"/>
      <c r="CN460" s="79"/>
    </row>
    <row r="461" spans="1:92" x14ac:dyDescent="0.25">
      <c r="A461" s="73"/>
      <c r="B461" s="83"/>
      <c r="C461" s="73"/>
      <c r="I461" s="23"/>
      <c r="J461" s="62"/>
      <c r="K461" s="72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  <c r="AV461" s="79"/>
      <c r="AW461" s="79"/>
      <c r="AX461" s="79"/>
      <c r="AY461" s="79"/>
      <c r="AZ461" s="79"/>
      <c r="BA461" s="79"/>
      <c r="BB461" s="79"/>
      <c r="BC461" s="79"/>
      <c r="BD461" s="79"/>
      <c r="BE461" s="79"/>
      <c r="BF461" s="79"/>
      <c r="BG461" s="79"/>
      <c r="BH461" s="79"/>
      <c r="BI461" s="79"/>
      <c r="BJ461" s="79"/>
      <c r="BK461" s="79"/>
      <c r="BL461" s="79"/>
      <c r="BM461" s="79"/>
      <c r="BN461" s="79"/>
      <c r="BO461" s="79"/>
      <c r="BP461" s="79"/>
      <c r="BQ461" s="79"/>
      <c r="BR461" s="79"/>
      <c r="BS461" s="79"/>
      <c r="BT461" s="79"/>
      <c r="BU461" s="79"/>
      <c r="BV461" s="79"/>
      <c r="BW461" s="79"/>
      <c r="BX461" s="79"/>
      <c r="BY461" s="79"/>
      <c r="BZ461" s="79"/>
      <c r="CA461" s="79"/>
      <c r="CB461" s="79"/>
      <c r="CC461" s="79"/>
      <c r="CD461" s="79"/>
      <c r="CE461" s="79"/>
      <c r="CF461" s="79"/>
      <c r="CG461" s="79"/>
      <c r="CH461" s="79"/>
      <c r="CI461" s="79"/>
      <c r="CJ461" s="79"/>
      <c r="CK461" s="79"/>
      <c r="CL461" s="79"/>
      <c r="CM461" s="79"/>
      <c r="CN461" s="79"/>
    </row>
    <row r="462" spans="1:92" x14ac:dyDescent="0.25">
      <c r="A462" s="73"/>
      <c r="B462" s="83"/>
      <c r="C462" s="73"/>
      <c r="I462" s="23"/>
      <c r="J462" s="62"/>
      <c r="K462" s="72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  <c r="AV462" s="79"/>
      <c r="AW462" s="79"/>
      <c r="AX462" s="79"/>
      <c r="AY462" s="79"/>
      <c r="AZ462" s="79"/>
      <c r="BA462" s="79"/>
      <c r="BB462" s="79"/>
      <c r="BC462" s="79"/>
      <c r="BD462" s="79"/>
      <c r="BE462" s="79"/>
      <c r="BF462" s="79"/>
      <c r="BG462" s="79"/>
      <c r="BH462" s="79"/>
      <c r="BI462" s="79"/>
      <c r="BJ462" s="79"/>
      <c r="BK462" s="79"/>
      <c r="BL462" s="79"/>
      <c r="BM462" s="79"/>
      <c r="BN462" s="79"/>
      <c r="BO462" s="79"/>
      <c r="BP462" s="79"/>
      <c r="BQ462" s="79"/>
      <c r="BR462" s="79"/>
      <c r="BS462" s="79"/>
      <c r="BT462" s="79"/>
      <c r="BU462" s="79"/>
      <c r="BV462" s="79"/>
      <c r="BW462" s="79"/>
      <c r="BX462" s="79"/>
      <c r="BY462" s="79"/>
      <c r="BZ462" s="79"/>
      <c r="CA462" s="79"/>
      <c r="CB462" s="79"/>
      <c r="CC462" s="79"/>
      <c r="CD462" s="79"/>
      <c r="CE462" s="79"/>
      <c r="CF462" s="79"/>
      <c r="CG462" s="79"/>
      <c r="CH462" s="79"/>
      <c r="CI462" s="79"/>
      <c r="CJ462" s="79"/>
      <c r="CK462" s="79"/>
      <c r="CL462" s="79"/>
      <c r="CM462" s="79"/>
      <c r="CN462" s="79"/>
    </row>
    <row r="463" spans="1:92" x14ac:dyDescent="0.25">
      <c r="A463" s="73"/>
      <c r="B463" s="83"/>
      <c r="C463" s="73"/>
      <c r="I463" s="23"/>
      <c r="J463" s="62"/>
      <c r="K463" s="72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  <c r="AV463" s="79"/>
      <c r="AW463" s="79"/>
      <c r="AX463" s="79"/>
      <c r="AY463" s="79"/>
      <c r="AZ463" s="79"/>
      <c r="BA463" s="79"/>
      <c r="BB463" s="79"/>
      <c r="BC463" s="79"/>
      <c r="BD463" s="79"/>
      <c r="BE463" s="79"/>
      <c r="BF463" s="79"/>
      <c r="BG463" s="79"/>
      <c r="BH463" s="79"/>
      <c r="BI463" s="79"/>
      <c r="BJ463" s="79"/>
      <c r="BK463" s="79"/>
      <c r="BL463" s="79"/>
      <c r="BM463" s="79"/>
      <c r="BN463" s="79"/>
      <c r="BO463" s="79"/>
      <c r="BP463" s="79"/>
      <c r="BQ463" s="79"/>
      <c r="BR463" s="79"/>
      <c r="BS463" s="79"/>
      <c r="BT463" s="79"/>
      <c r="BU463" s="79"/>
      <c r="BV463" s="79"/>
      <c r="BW463" s="79"/>
      <c r="BX463" s="79"/>
      <c r="BY463" s="79"/>
      <c r="BZ463" s="79"/>
      <c r="CA463" s="79"/>
      <c r="CB463" s="79"/>
      <c r="CC463" s="79"/>
      <c r="CD463" s="79"/>
      <c r="CE463" s="79"/>
      <c r="CF463" s="79"/>
      <c r="CG463" s="79"/>
      <c r="CH463" s="79"/>
      <c r="CI463" s="79"/>
      <c r="CJ463" s="79"/>
      <c r="CK463" s="79"/>
      <c r="CL463" s="79"/>
      <c r="CM463" s="79"/>
      <c r="CN463" s="79"/>
    </row>
    <row r="464" spans="1:92" x14ac:dyDescent="0.25">
      <c r="A464" s="73"/>
      <c r="B464" s="83"/>
      <c r="C464" s="73"/>
      <c r="I464" s="23"/>
      <c r="J464" s="62"/>
      <c r="K464" s="72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  <c r="BW464" s="79"/>
      <c r="BX464" s="79"/>
      <c r="BY464" s="79"/>
      <c r="BZ464" s="79"/>
      <c r="CA464" s="79"/>
      <c r="CB464" s="79"/>
      <c r="CC464" s="79"/>
      <c r="CD464" s="79"/>
      <c r="CE464" s="79"/>
      <c r="CF464" s="79"/>
      <c r="CG464" s="79"/>
      <c r="CH464" s="79"/>
      <c r="CI464" s="79"/>
      <c r="CJ464" s="79"/>
      <c r="CK464" s="79"/>
      <c r="CL464" s="79"/>
      <c r="CM464" s="79"/>
      <c r="CN464" s="79"/>
    </row>
    <row r="465" spans="1:92" x14ac:dyDescent="0.25">
      <c r="A465" s="73"/>
      <c r="B465" s="83"/>
      <c r="C465" s="73"/>
      <c r="I465" s="23"/>
      <c r="J465" s="62"/>
      <c r="K465" s="72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  <c r="AV465" s="79"/>
      <c r="AW465" s="79"/>
      <c r="AX465" s="79"/>
      <c r="AY465" s="79"/>
      <c r="AZ465" s="79"/>
      <c r="BA465" s="79"/>
      <c r="BB465" s="79"/>
      <c r="BC465" s="79"/>
      <c r="BD465" s="79"/>
      <c r="BE465" s="79"/>
      <c r="BF465" s="79"/>
      <c r="BG465" s="79"/>
      <c r="BH465" s="79"/>
      <c r="BI465" s="79"/>
      <c r="BJ465" s="79"/>
      <c r="BK465" s="79"/>
      <c r="BL465" s="79"/>
      <c r="BM465" s="79"/>
      <c r="BN465" s="79"/>
      <c r="BO465" s="79"/>
      <c r="BP465" s="79"/>
      <c r="BQ465" s="79"/>
      <c r="BR465" s="79"/>
      <c r="BS465" s="79"/>
      <c r="BT465" s="79"/>
      <c r="BU465" s="79"/>
      <c r="BV465" s="79"/>
      <c r="BW465" s="79"/>
      <c r="BX465" s="79"/>
      <c r="BY465" s="79"/>
      <c r="BZ465" s="79"/>
      <c r="CA465" s="79"/>
      <c r="CB465" s="79"/>
      <c r="CC465" s="79"/>
      <c r="CD465" s="79"/>
      <c r="CE465" s="79"/>
      <c r="CF465" s="79"/>
      <c r="CG465" s="79"/>
      <c r="CH465" s="79"/>
      <c r="CI465" s="79"/>
      <c r="CJ465" s="79"/>
      <c r="CK465" s="79"/>
      <c r="CL465" s="79"/>
      <c r="CM465" s="79"/>
      <c r="CN465" s="79"/>
    </row>
    <row r="466" spans="1:92" x14ac:dyDescent="0.25">
      <c r="A466" s="73"/>
      <c r="B466" s="83"/>
      <c r="C466" s="73"/>
      <c r="I466" s="23"/>
      <c r="J466" s="62"/>
      <c r="K466" s="72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  <c r="AV466" s="79"/>
      <c r="AW466" s="79"/>
      <c r="AX466" s="79"/>
      <c r="AY466" s="79"/>
      <c r="AZ466" s="79"/>
      <c r="BA466" s="79"/>
      <c r="BB466" s="79"/>
      <c r="BC466" s="79"/>
      <c r="BD466" s="79"/>
      <c r="BE466" s="79"/>
      <c r="BF466" s="79"/>
      <c r="BG466" s="79"/>
      <c r="BH466" s="79"/>
      <c r="BI466" s="79"/>
      <c r="BJ466" s="79"/>
      <c r="BK466" s="79"/>
      <c r="BL466" s="79"/>
      <c r="BM466" s="79"/>
      <c r="BN466" s="79"/>
      <c r="BO466" s="79"/>
      <c r="BP466" s="79"/>
      <c r="BQ466" s="79"/>
      <c r="BR466" s="79"/>
      <c r="BS466" s="79"/>
      <c r="BT466" s="79"/>
      <c r="BU466" s="79"/>
      <c r="BV466" s="79"/>
      <c r="BW466" s="79"/>
      <c r="BX466" s="79"/>
      <c r="BY466" s="79"/>
      <c r="BZ466" s="79"/>
      <c r="CA466" s="79"/>
      <c r="CB466" s="79"/>
      <c r="CC466" s="79"/>
      <c r="CD466" s="79"/>
      <c r="CE466" s="79"/>
      <c r="CF466" s="79"/>
      <c r="CG466" s="79"/>
      <c r="CH466" s="79"/>
      <c r="CI466" s="79"/>
      <c r="CJ466" s="79"/>
      <c r="CK466" s="79"/>
      <c r="CL466" s="79"/>
      <c r="CM466" s="79"/>
      <c r="CN466" s="79"/>
    </row>
    <row r="467" spans="1:92" x14ac:dyDescent="0.25">
      <c r="A467" s="73"/>
      <c r="B467" s="83"/>
      <c r="C467" s="73"/>
      <c r="I467" s="23"/>
      <c r="J467" s="62"/>
      <c r="K467" s="72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  <c r="AV467" s="79"/>
      <c r="AW467" s="79"/>
      <c r="AX467" s="79"/>
      <c r="AY467" s="79"/>
      <c r="AZ467" s="79"/>
      <c r="BA467" s="79"/>
      <c r="BB467" s="79"/>
      <c r="BC467" s="79"/>
      <c r="BD467" s="79"/>
      <c r="BE467" s="79"/>
      <c r="BF467" s="79"/>
      <c r="BG467" s="79"/>
      <c r="BH467" s="79"/>
      <c r="BI467" s="79"/>
      <c r="BJ467" s="79"/>
      <c r="BK467" s="79"/>
      <c r="BL467" s="79"/>
      <c r="BM467" s="79"/>
      <c r="BN467" s="79"/>
      <c r="BO467" s="79"/>
      <c r="BP467" s="79"/>
      <c r="BQ467" s="79"/>
      <c r="BR467" s="79"/>
      <c r="BS467" s="79"/>
      <c r="BT467" s="79"/>
      <c r="BU467" s="79"/>
      <c r="BV467" s="79"/>
      <c r="BW467" s="79"/>
      <c r="BX467" s="79"/>
      <c r="BY467" s="79"/>
      <c r="BZ467" s="79"/>
      <c r="CA467" s="79"/>
      <c r="CB467" s="79"/>
      <c r="CC467" s="79"/>
      <c r="CD467" s="79"/>
      <c r="CE467" s="79"/>
      <c r="CF467" s="79"/>
      <c r="CG467" s="79"/>
      <c r="CH467" s="79"/>
      <c r="CI467" s="79"/>
      <c r="CJ467" s="79"/>
      <c r="CK467" s="79"/>
      <c r="CL467" s="79"/>
      <c r="CM467" s="79"/>
      <c r="CN467" s="79"/>
    </row>
    <row r="468" spans="1:92" x14ac:dyDescent="0.25">
      <c r="A468" s="73"/>
      <c r="B468" s="83"/>
      <c r="C468" s="73"/>
      <c r="I468" s="23"/>
      <c r="J468" s="62"/>
      <c r="K468" s="72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  <c r="AW468" s="79"/>
      <c r="AX468" s="79"/>
      <c r="AY468" s="79"/>
      <c r="AZ468" s="79"/>
      <c r="BA468" s="79"/>
      <c r="BB468" s="79"/>
      <c r="BC468" s="79"/>
      <c r="BD468" s="79"/>
      <c r="BE468" s="79"/>
      <c r="BF468" s="79"/>
      <c r="BG468" s="79"/>
      <c r="BH468" s="79"/>
      <c r="BI468" s="79"/>
      <c r="BJ468" s="79"/>
      <c r="BK468" s="79"/>
      <c r="BL468" s="79"/>
      <c r="BM468" s="79"/>
      <c r="BN468" s="79"/>
      <c r="BO468" s="79"/>
      <c r="BP468" s="79"/>
      <c r="BQ468" s="79"/>
      <c r="BR468" s="79"/>
      <c r="BS468" s="79"/>
      <c r="BT468" s="79"/>
      <c r="BU468" s="79"/>
      <c r="BV468" s="79"/>
      <c r="BW468" s="79"/>
      <c r="BX468" s="79"/>
      <c r="BY468" s="79"/>
      <c r="BZ468" s="79"/>
      <c r="CA468" s="79"/>
      <c r="CB468" s="79"/>
      <c r="CC468" s="79"/>
      <c r="CD468" s="79"/>
      <c r="CE468" s="79"/>
      <c r="CF468" s="79"/>
      <c r="CG468" s="79"/>
      <c r="CH468" s="79"/>
      <c r="CI468" s="79"/>
      <c r="CJ468" s="79"/>
      <c r="CK468" s="79"/>
      <c r="CL468" s="79"/>
      <c r="CM468" s="79"/>
      <c r="CN468" s="79"/>
    </row>
    <row r="469" spans="1:92" x14ac:dyDescent="0.25">
      <c r="A469" s="73"/>
      <c r="B469" s="83"/>
      <c r="C469" s="73"/>
      <c r="I469" s="23"/>
      <c r="J469" s="62"/>
      <c r="K469" s="72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  <c r="AV469" s="79"/>
      <c r="AW469" s="79"/>
      <c r="AX469" s="79"/>
      <c r="AY469" s="79"/>
      <c r="AZ469" s="79"/>
      <c r="BA469" s="79"/>
      <c r="BB469" s="79"/>
      <c r="BC469" s="79"/>
      <c r="BD469" s="79"/>
      <c r="BE469" s="79"/>
      <c r="BF469" s="79"/>
      <c r="BG469" s="79"/>
      <c r="BH469" s="79"/>
      <c r="BI469" s="79"/>
      <c r="BJ469" s="79"/>
      <c r="BK469" s="79"/>
      <c r="BL469" s="79"/>
      <c r="BM469" s="79"/>
      <c r="BN469" s="79"/>
      <c r="BO469" s="79"/>
      <c r="BP469" s="79"/>
      <c r="BQ469" s="79"/>
      <c r="BR469" s="79"/>
      <c r="BS469" s="79"/>
      <c r="BT469" s="79"/>
      <c r="BU469" s="79"/>
      <c r="BV469" s="79"/>
      <c r="BW469" s="79"/>
      <c r="BX469" s="79"/>
      <c r="BY469" s="79"/>
      <c r="BZ469" s="79"/>
      <c r="CA469" s="79"/>
      <c r="CB469" s="79"/>
      <c r="CC469" s="79"/>
      <c r="CD469" s="79"/>
      <c r="CE469" s="79"/>
      <c r="CF469" s="79"/>
      <c r="CG469" s="79"/>
      <c r="CH469" s="79"/>
      <c r="CI469" s="79"/>
      <c r="CJ469" s="79"/>
      <c r="CK469" s="79"/>
      <c r="CL469" s="79"/>
      <c r="CM469" s="79"/>
      <c r="CN469" s="79"/>
    </row>
    <row r="470" spans="1:92" x14ac:dyDescent="0.25">
      <c r="A470" s="73"/>
      <c r="B470" s="83"/>
      <c r="C470" s="73"/>
      <c r="I470" s="23"/>
      <c r="J470" s="62"/>
      <c r="K470" s="72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  <c r="AV470" s="79"/>
      <c r="AW470" s="79"/>
      <c r="AX470" s="79"/>
      <c r="AY470" s="79"/>
      <c r="AZ470" s="79"/>
      <c r="BA470" s="79"/>
      <c r="BB470" s="79"/>
      <c r="BC470" s="79"/>
      <c r="BD470" s="79"/>
      <c r="BE470" s="79"/>
      <c r="BF470" s="79"/>
      <c r="BG470" s="79"/>
      <c r="BH470" s="79"/>
      <c r="BI470" s="79"/>
      <c r="BJ470" s="79"/>
      <c r="BK470" s="79"/>
      <c r="BL470" s="79"/>
      <c r="BM470" s="79"/>
      <c r="BN470" s="79"/>
      <c r="BO470" s="79"/>
      <c r="BP470" s="79"/>
      <c r="BQ470" s="79"/>
      <c r="BR470" s="79"/>
      <c r="BS470" s="79"/>
      <c r="BT470" s="79"/>
      <c r="BU470" s="79"/>
      <c r="BV470" s="79"/>
      <c r="BW470" s="79"/>
      <c r="BX470" s="79"/>
      <c r="BY470" s="79"/>
      <c r="BZ470" s="79"/>
      <c r="CA470" s="79"/>
      <c r="CB470" s="79"/>
      <c r="CC470" s="79"/>
      <c r="CD470" s="79"/>
      <c r="CE470" s="79"/>
      <c r="CF470" s="79"/>
      <c r="CG470" s="79"/>
      <c r="CH470" s="79"/>
      <c r="CI470" s="79"/>
      <c r="CJ470" s="79"/>
      <c r="CK470" s="79"/>
      <c r="CL470" s="79"/>
      <c r="CM470" s="79"/>
      <c r="CN470" s="79"/>
    </row>
    <row r="471" spans="1:92" x14ac:dyDescent="0.25">
      <c r="A471" s="73"/>
      <c r="B471" s="83"/>
      <c r="C471" s="73"/>
      <c r="I471" s="23"/>
      <c r="J471" s="62"/>
      <c r="K471" s="72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  <c r="AW471" s="79"/>
      <c r="AX471" s="79"/>
      <c r="AY471" s="79"/>
      <c r="AZ471" s="79"/>
      <c r="BA471" s="79"/>
      <c r="BB471" s="79"/>
      <c r="BC471" s="79"/>
      <c r="BD471" s="79"/>
      <c r="BE471" s="79"/>
      <c r="BF471" s="79"/>
      <c r="BG471" s="79"/>
      <c r="BH471" s="79"/>
      <c r="BI471" s="79"/>
      <c r="BJ471" s="79"/>
      <c r="BK471" s="79"/>
      <c r="BL471" s="79"/>
      <c r="BM471" s="79"/>
      <c r="BN471" s="79"/>
      <c r="BO471" s="79"/>
      <c r="BP471" s="79"/>
      <c r="BQ471" s="79"/>
      <c r="BR471" s="79"/>
      <c r="BS471" s="79"/>
      <c r="BT471" s="79"/>
      <c r="BU471" s="79"/>
      <c r="BV471" s="79"/>
      <c r="BW471" s="79"/>
      <c r="BX471" s="79"/>
      <c r="BY471" s="79"/>
      <c r="BZ471" s="79"/>
      <c r="CA471" s="79"/>
      <c r="CB471" s="79"/>
      <c r="CC471" s="79"/>
      <c r="CD471" s="79"/>
      <c r="CE471" s="79"/>
      <c r="CF471" s="79"/>
      <c r="CG471" s="79"/>
      <c r="CH471" s="79"/>
      <c r="CI471" s="79"/>
      <c r="CJ471" s="79"/>
      <c r="CK471" s="79"/>
      <c r="CL471" s="79"/>
      <c r="CM471" s="79"/>
      <c r="CN471" s="79"/>
    </row>
    <row r="472" spans="1:92" x14ac:dyDescent="0.25">
      <c r="A472" s="73"/>
      <c r="B472" s="83"/>
      <c r="C472" s="73"/>
      <c r="I472" s="23"/>
      <c r="J472" s="62"/>
      <c r="K472" s="72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  <c r="AV472" s="79"/>
      <c r="AW472" s="79"/>
      <c r="AX472" s="79"/>
      <c r="AY472" s="79"/>
      <c r="AZ472" s="79"/>
      <c r="BA472" s="79"/>
      <c r="BB472" s="79"/>
      <c r="BC472" s="79"/>
      <c r="BD472" s="79"/>
      <c r="BE472" s="79"/>
      <c r="BF472" s="79"/>
      <c r="BG472" s="79"/>
      <c r="BH472" s="79"/>
      <c r="BI472" s="79"/>
      <c r="BJ472" s="79"/>
      <c r="BK472" s="79"/>
      <c r="BL472" s="79"/>
      <c r="BM472" s="79"/>
      <c r="BN472" s="79"/>
      <c r="BO472" s="79"/>
      <c r="BP472" s="79"/>
      <c r="BQ472" s="79"/>
      <c r="BR472" s="79"/>
      <c r="BS472" s="79"/>
      <c r="BT472" s="79"/>
      <c r="BU472" s="79"/>
      <c r="BV472" s="79"/>
      <c r="BW472" s="79"/>
      <c r="BX472" s="79"/>
      <c r="BY472" s="79"/>
      <c r="BZ472" s="79"/>
      <c r="CA472" s="79"/>
      <c r="CB472" s="79"/>
      <c r="CC472" s="79"/>
      <c r="CD472" s="79"/>
      <c r="CE472" s="79"/>
      <c r="CF472" s="79"/>
      <c r="CG472" s="79"/>
      <c r="CH472" s="79"/>
      <c r="CI472" s="79"/>
      <c r="CJ472" s="79"/>
      <c r="CK472" s="79"/>
      <c r="CL472" s="79"/>
      <c r="CM472" s="79"/>
      <c r="CN472" s="79"/>
    </row>
    <row r="473" spans="1:92" x14ac:dyDescent="0.25">
      <c r="A473" s="73"/>
      <c r="B473" s="83"/>
      <c r="C473" s="73"/>
      <c r="I473" s="23"/>
      <c r="J473" s="62"/>
      <c r="K473" s="72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  <c r="AV473" s="79"/>
      <c r="AW473" s="79"/>
      <c r="AX473" s="79"/>
      <c r="AY473" s="79"/>
      <c r="AZ473" s="79"/>
      <c r="BA473" s="79"/>
      <c r="BB473" s="79"/>
      <c r="BC473" s="79"/>
      <c r="BD473" s="79"/>
      <c r="BE473" s="79"/>
      <c r="BF473" s="79"/>
      <c r="BG473" s="79"/>
      <c r="BH473" s="79"/>
      <c r="BI473" s="79"/>
      <c r="BJ473" s="79"/>
      <c r="BK473" s="79"/>
      <c r="BL473" s="79"/>
      <c r="BM473" s="79"/>
      <c r="BN473" s="79"/>
      <c r="BO473" s="79"/>
      <c r="BP473" s="79"/>
      <c r="BQ473" s="79"/>
      <c r="BR473" s="79"/>
      <c r="BS473" s="79"/>
      <c r="BT473" s="79"/>
      <c r="BU473" s="79"/>
      <c r="BV473" s="79"/>
      <c r="BW473" s="79"/>
      <c r="BX473" s="79"/>
      <c r="BY473" s="79"/>
      <c r="BZ473" s="79"/>
      <c r="CA473" s="79"/>
      <c r="CB473" s="79"/>
      <c r="CC473" s="79"/>
      <c r="CD473" s="79"/>
      <c r="CE473" s="79"/>
      <c r="CF473" s="79"/>
      <c r="CG473" s="79"/>
      <c r="CH473" s="79"/>
      <c r="CI473" s="79"/>
      <c r="CJ473" s="79"/>
      <c r="CK473" s="79"/>
      <c r="CL473" s="79"/>
      <c r="CM473" s="79"/>
      <c r="CN473" s="79"/>
    </row>
    <row r="474" spans="1:92" x14ac:dyDescent="0.25">
      <c r="A474" s="73"/>
      <c r="B474" s="83"/>
      <c r="C474" s="73"/>
      <c r="I474" s="23"/>
      <c r="J474" s="62"/>
      <c r="K474" s="72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  <c r="AV474" s="79"/>
      <c r="AW474" s="79"/>
      <c r="AX474" s="79"/>
      <c r="AY474" s="79"/>
      <c r="AZ474" s="79"/>
      <c r="BA474" s="79"/>
      <c r="BB474" s="79"/>
      <c r="BC474" s="79"/>
      <c r="BD474" s="79"/>
      <c r="BE474" s="79"/>
      <c r="BF474" s="79"/>
      <c r="BG474" s="79"/>
      <c r="BH474" s="79"/>
      <c r="BI474" s="79"/>
      <c r="BJ474" s="79"/>
      <c r="BK474" s="79"/>
      <c r="BL474" s="79"/>
      <c r="BM474" s="79"/>
      <c r="BN474" s="79"/>
      <c r="BO474" s="79"/>
      <c r="BP474" s="79"/>
      <c r="BQ474" s="79"/>
      <c r="BR474" s="79"/>
      <c r="BS474" s="79"/>
      <c r="BT474" s="79"/>
      <c r="BU474" s="79"/>
      <c r="BV474" s="79"/>
      <c r="BW474" s="79"/>
      <c r="BX474" s="79"/>
      <c r="BY474" s="79"/>
      <c r="BZ474" s="79"/>
      <c r="CA474" s="79"/>
      <c r="CB474" s="79"/>
      <c r="CC474" s="79"/>
      <c r="CD474" s="79"/>
      <c r="CE474" s="79"/>
      <c r="CF474" s="79"/>
      <c r="CG474" s="79"/>
      <c r="CH474" s="79"/>
      <c r="CI474" s="79"/>
      <c r="CJ474" s="79"/>
      <c r="CK474" s="79"/>
      <c r="CL474" s="79"/>
      <c r="CM474" s="79"/>
      <c r="CN474" s="79"/>
    </row>
    <row r="475" spans="1:92" x14ac:dyDescent="0.25">
      <c r="A475" s="73"/>
      <c r="B475" s="83"/>
      <c r="C475" s="73"/>
      <c r="I475" s="23"/>
      <c r="J475" s="62"/>
      <c r="K475" s="72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  <c r="AV475" s="79"/>
      <c r="AW475" s="79"/>
      <c r="AX475" s="79"/>
      <c r="AY475" s="79"/>
      <c r="AZ475" s="79"/>
      <c r="BA475" s="79"/>
      <c r="BB475" s="79"/>
      <c r="BC475" s="79"/>
      <c r="BD475" s="79"/>
      <c r="BE475" s="79"/>
      <c r="BF475" s="79"/>
      <c r="BG475" s="79"/>
      <c r="BH475" s="79"/>
      <c r="BI475" s="79"/>
      <c r="BJ475" s="79"/>
      <c r="BK475" s="79"/>
      <c r="BL475" s="79"/>
      <c r="BM475" s="79"/>
      <c r="BN475" s="79"/>
      <c r="BO475" s="79"/>
      <c r="BP475" s="79"/>
      <c r="BQ475" s="79"/>
      <c r="BR475" s="79"/>
      <c r="BS475" s="79"/>
      <c r="BT475" s="79"/>
      <c r="BU475" s="79"/>
      <c r="BV475" s="79"/>
      <c r="BW475" s="79"/>
      <c r="BX475" s="79"/>
      <c r="BY475" s="79"/>
      <c r="BZ475" s="79"/>
      <c r="CA475" s="79"/>
      <c r="CB475" s="79"/>
      <c r="CC475" s="79"/>
      <c r="CD475" s="79"/>
      <c r="CE475" s="79"/>
      <c r="CF475" s="79"/>
      <c r="CG475" s="79"/>
      <c r="CH475" s="79"/>
      <c r="CI475" s="79"/>
      <c r="CJ475" s="79"/>
      <c r="CK475" s="79"/>
      <c r="CL475" s="79"/>
      <c r="CM475" s="79"/>
      <c r="CN475" s="79"/>
    </row>
    <row r="476" spans="1:92" x14ac:dyDescent="0.25">
      <c r="A476" s="73"/>
      <c r="B476" s="83"/>
      <c r="C476" s="73"/>
      <c r="I476" s="23"/>
      <c r="J476" s="62"/>
      <c r="K476" s="72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  <c r="AV476" s="79"/>
      <c r="AW476" s="79"/>
      <c r="AX476" s="79"/>
      <c r="AY476" s="79"/>
      <c r="AZ476" s="79"/>
      <c r="BA476" s="79"/>
      <c r="BB476" s="79"/>
      <c r="BC476" s="79"/>
      <c r="BD476" s="79"/>
      <c r="BE476" s="79"/>
      <c r="BF476" s="79"/>
      <c r="BG476" s="79"/>
      <c r="BH476" s="79"/>
      <c r="BI476" s="79"/>
      <c r="BJ476" s="79"/>
      <c r="BK476" s="79"/>
      <c r="BL476" s="79"/>
      <c r="BM476" s="79"/>
      <c r="BN476" s="79"/>
      <c r="BO476" s="79"/>
      <c r="BP476" s="79"/>
      <c r="BQ476" s="79"/>
      <c r="BR476" s="79"/>
      <c r="BS476" s="79"/>
      <c r="BT476" s="79"/>
      <c r="BU476" s="79"/>
      <c r="BV476" s="79"/>
      <c r="BW476" s="79"/>
      <c r="BX476" s="79"/>
      <c r="BY476" s="79"/>
      <c r="BZ476" s="79"/>
      <c r="CA476" s="79"/>
      <c r="CB476" s="79"/>
      <c r="CC476" s="79"/>
      <c r="CD476" s="79"/>
      <c r="CE476" s="79"/>
      <c r="CF476" s="79"/>
      <c r="CG476" s="79"/>
      <c r="CH476" s="79"/>
      <c r="CI476" s="79"/>
      <c r="CJ476" s="79"/>
      <c r="CK476" s="79"/>
      <c r="CL476" s="79"/>
      <c r="CM476" s="79"/>
      <c r="CN476" s="79"/>
    </row>
    <row r="477" spans="1:92" x14ac:dyDescent="0.25">
      <c r="A477" s="73"/>
      <c r="B477" s="83"/>
      <c r="C477" s="73"/>
      <c r="I477" s="23"/>
      <c r="J477" s="62"/>
      <c r="K477" s="72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  <c r="AV477" s="79"/>
      <c r="AW477" s="79"/>
      <c r="AX477" s="79"/>
      <c r="AY477" s="79"/>
      <c r="AZ477" s="79"/>
      <c r="BA477" s="79"/>
      <c r="BB477" s="79"/>
      <c r="BC477" s="79"/>
      <c r="BD477" s="79"/>
      <c r="BE477" s="79"/>
      <c r="BF477" s="79"/>
      <c r="BG477" s="79"/>
      <c r="BH477" s="79"/>
      <c r="BI477" s="79"/>
      <c r="BJ477" s="79"/>
      <c r="BK477" s="79"/>
      <c r="BL477" s="79"/>
      <c r="BM477" s="79"/>
      <c r="BN477" s="79"/>
      <c r="BO477" s="79"/>
      <c r="BP477" s="79"/>
      <c r="BQ477" s="79"/>
      <c r="BR477" s="79"/>
      <c r="BS477" s="79"/>
      <c r="BT477" s="79"/>
      <c r="BU477" s="79"/>
      <c r="BV477" s="79"/>
      <c r="BW477" s="79"/>
      <c r="BX477" s="79"/>
      <c r="BY477" s="79"/>
      <c r="BZ477" s="79"/>
      <c r="CA477" s="79"/>
      <c r="CB477" s="79"/>
      <c r="CC477" s="79"/>
      <c r="CD477" s="79"/>
      <c r="CE477" s="79"/>
      <c r="CF477" s="79"/>
      <c r="CG477" s="79"/>
      <c r="CH477" s="79"/>
      <c r="CI477" s="79"/>
      <c r="CJ477" s="79"/>
      <c r="CK477" s="79"/>
      <c r="CL477" s="79"/>
      <c r="CM477" s="79"/>
      <c r="CN477" s="79"/>
    </row>
    <row r="478" spans="1:92" x14ac:dyDescent="0.25">
      <c r="A478" s="73"/>
      <c r="B478" s="83"/>
      <c r="C478" s="73"/>
      <c r="I478" s="23"/>
      <c r="J478" s="62"/>
      <c r="K478" s="72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  <c r="AV478" s="79"/>
      <c r="AW478" s="79"/>
      <c r="AX478" s="79"/>
      <c r="AY478" s="79"/>
      <c r="AZ478" s="79"/>
      <c r="BA478" s="79"/>
      <c r="BB478" s="79"/>
      <c r="BC478" s="79"/>
      <c r="BD478" s="79"/>
      <c r="BE478" s="79"/>
      <c r="BF478" s="79"/>
      <c r="BG478" s="79"/>
      <c r="BH478" s="79"/>
      <c r="BI478" s="79"/>
      <c r="BJ478" s="79"/>
      <c r="BK478" s="79"/>
      <c r="BL478" s="79"/>
      <c r="BM478" s="79"/>
      <c r="BN478" s="79"/>
      <c r="BO478" s="79"/>
      <c r="BP478" s="79"/>
      <c r="BQ478" s="79"/>
      <c r="BR478" s="79"/>
      <c r="BS478" s="79"/>
      <c r="BT478" s="79"/>
      <c r="BU478" s="79"/>
      <c r="BV478" s="79"/>
      <c r="BW478" s="79"/>
      <c r="BX478" s="79"/>
      <c r="BY478" s="79"/>
      <c r="BZ478" s="79"/>
      <c r="CA478" s="79"/>
      <c r="CB478" s="79"/>
      <c r="CC478" s="79"/>
      <c r="CD478" s="79"/>
      <c r="CE478" s="79"/>
      <c r="CF478" s="79"/>
      <c r="CG478" s="79"/>
      <c r="CH478" s="79"/>
      <c r="CI478" s="79"/>
      <c r="CJ478" s="79"/>
      <c r="CK478" s="79"/>
      <c r="CL478" s="79"/>
      <c r="CM478" s="79"/>
      <c r="CN478" s="79"/>
    </row>
    <row r="479" spans="1:92" x14ac:dyDescent="0.25">
      <c r="A479" s="73"/>
      <c r="B479" s="83"/>
      <c r="C479" s="73"/>
      <c r="I479" s="23"/>
      <c r="J479" s="62"/>
      <c r="K479" s="72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  <c r="AV479" s="79"/>
      <c r="AW479" s="79"/>
      <c r="AX479" s="79"/>
      <c r="AY479" s="79"/>
      <c r="AZ479" s="79"/>
      <c r="BA479" s="79"/>
      <c r="BB479" s="79"/>
      <c r="BC479" s="79"/>
      <c r="BD479" s="79"/>
      <c r="BE479" s="79"/>
      <c r="BF479" s="79"/>
      <c r="BG479" s="79"/>
      <c r="BH479" s="79"/>
      <c r="BI479" s="79"/>
      <c r="BJ479" s="79"/>
      <c r="BK479" s="79"/>
      <c r="BL479" s="79"/>
      <c r="BM479" s="79"/>
      <c r="BN479" s="79"/>
      <c r="BO479" s="79"/>
      <c r="BP479" s="79"/>
      <c r="BQ479" s="79"/>
      <c r="BR479" s="79"/>
      <c r="BS479" s="79"/>
      <c r="BT479" s="79"/>
      <c r="BU479" s="79"/>
      <c r="BV479" s="79"/>
      <c r="BW479" s="79"/>
      <c r="BX479" s="79"/>
      <c r="BY479" s="79"/>
      <c r="BZ479" s="79"/>
      <c r="CA479" s="79"/>
      <c r="CB479" s="79"/>
      <c r="CC479" s="79"/>
      <c r="CD479" s="79"/>
      <c r="CE479" s="79"/>
      <c r="CF479" s="79"/>
      <c r="CG479" s="79"/>
      <c r="CH479" s="79"/>
      <c r="CI479" s="79"/>
      <c r="CJ479" s="79"/>
      <c r="CK479" s="79"/>
      <c r="CL479" s="79"/>
      <c r="CM479" s="79"/>
      <c r="CN479" s="79"/>
    </row>
    <row r="480" spans="1:92" x14ac:dyDescent="0.25">
      <c r="A480" s="73"/>
      <c r="B480" s="83"/>
      <c r="C480" s="73"/>
      <c r="I480" s="23"/>
      <c r="J480" s="62"/>
      <c r="K480" s="72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  <c r="AV480" s="79"/>
      <c r="AW480" s="79"/>
      <c r="AX480" s="79"/>
      <c r="AY480" s="79"/>
      <c r="AZ480" s="79"/>
      <c r="BA480" s="79"/>
      <c r="BB480" s="79"/>
      <c r="BC480" s="79"/>
      <c r="BD480" s="79"/>
      <c r="BE480" s="79"/>
      <c r="BF480" s="79"/>
      <c r="BG480" s="79"/>
      <c r="BH480" s="79"/>
      <c r="BI480" s="79"/>
      <c r="BJ480" s="79"/>
      <c r="BK480" s="79"/>
      <c r="BL480" s="79"/>
      <c r="BM480" s="79"/>
      <c r="BN480" s="79"/>
      <c r="BO480" s="79"/>
      <c r="BP480" s="79"/>
      <c r="BQ480" s="79"/>
      <c r="BR480" s="79"/>
      <c r="BS480" s="79"/>
      <c r="BT480" s="79"/>
      <c r="BU480" s="79"/>
      <c r="BV480" s="79"/>
      <c r="BW480" s="79"/>
      <c r="BX480" s="79"/>
      <c r="BY480" s="79"/>
      <c r="BZ480" s="79"/>
      <c r="CA480" s="79"/>
      <c r="CB480" s="79"/>
      <c r="CC480" s="79"/>
      <c r="CD480" s="79"/>
      <c r="CE480" s="79"/>
      <c r="CF480" s="79"/>
      <c r="CG480" s="79"/>
      <c r="CH480" s="79"/>
      <c r="CI480" s="79"/>
      <c r="CJ480" s="79"/>
      <c r="CK480" s="79"/>
      <c r="CL480" s="79"/>
      <c r="CM480" s="79"/>
      <c r="CN480" s="79"/>
    </row>
    <row r="481" spans="1:92" x14ac:dyDescent="0.25">
      <c r="A481" s="73"/>
      <c r="B481" s="83"/>
      <c r="C481" s="73"/>
      <c r="I481" s="23"/>
      <c r="J481" s="62"/>
      <c r="K481" s="72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  <c r="AV481" s="79"/>
      <c r="AW481" s="79"/>
      <c r="AX481" s="79"/>
      <c r="AY481" s="79"/>
      <c r="AZ481" s="79"/>
      <c r="BA481" s="79"/>
      <c r="BB481" s="79"/>
      <c r="BC481" s="79"/>
      <c r="BD481" s="79"/>
      <c r="BE481" s="79"/>
      <c r="BF481" s="79"/>
      <c r="BG481" s="79"/>
      <c r="BH481" s="79"/>
      <c r="BI481" s="79"/>
      <c r="BJ481" s="79"/>
      <c r="BK481" s="79"/>
      <c r="BL481" s="79"/>
      <c r="BM481" s="79"/>
      <c r="BN481" s="79"/>
      <c r="BO481" s="79"/>
      <c r="BP481" s="79"/>
      <c r="BQ481" s="79"/>
      <c r="BR481" s="79"/>
      <c r="BS481" s="79"/>
      <c r="BT481" s="79"/>
      <c r="BU481" s="79"/>
      <c r="BV481" s="79"/>
      <c r="BW481" s="79"/>
      <c r="BX481" s="79"/>
      <c r="BY481" s="79"/>
      <c r="BZ481" s="79"/>
      <c r="CA481" s="79"/>
      <c r="CB481" s="79"/>
      <c r="CC481" s="79"/>
      <c r="CD481" s="79"/>
      <c r="CE481" s="79"/>
      <c r="CF481" s="79"/>
      <c r="CG481" s="79"/>
      <c r="CH481" s="79"/>
      <c r="CI481" s="79"/>
      <c r="CJ481" s="79"/>
      <c r="CK481" s="79"/>
      <c r="CL481" s="79"/>
      <c r="CM481" s="79"/>
      <c r="CN481" s="79"/>
    </row>
    <row r="482" spans="1:92" x14ac:dyDescent="0.25">
      <c r="A482" s="73"/>
      <c r="B482" s="83"/>
      <c r="C482" s="73"/>
      <c r="I482" s="23"/>
      <c r="J482" s="62"/>
      <c r="K482" s="72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  <c r="AV482" s="79"/>
      <c r="AW482" s="79"/>
      <c r="AX482" s="79"/>
      <c r="AY482" s="79"/>
      <c r="AZ482" s="79"/>
      <c r="BA482" s="79"/>
      <c r="BB482" s="79"/>
      <c r="BC482" s="79"/>
      <c r="BD482" s="79"/>
      <c r="BE482" s="79"/>
      <c r="BF482" s="79"/>
      <c r="BG482" s="79"/>
      <c r="BH482" s="79"/>
      <c r="BI482" s="79"/>
      <c r="BJ482" s="79"/>
      <c r="BK482" s="79"/>
      <c r="BL482" s="79"/>
      <c r="BM482" s="79"/>
      <c r="BN482" s="79"/>
      <c r="BO482" s="79"/>
      <c r="BP482" s="79"/>
      <c r="BQ482" s="79"/>
      <c r="BR482" s="79"/>
      <c r="BS482" s="79"/>
      <c r="BT482" s="79"/>
      <c r="BU482" s="79"/>
      <c r="BV482" s="79"/>
      <c r="BW482" s="79"/>
      <c r="BX482" s="79"/>
      <c r="BY482" s="79"/>
      <c r="BZ482" s="79"/>
      <c r="CA482" s="79"/>
      <c r="CB482" s="79"/>
      <c r="CC482" s="79"/>
      <c r="CD482" s="79"/>
      <c r="CE482" s="79"/>
      <c r="CF482" s="79"/>
      <c r="CG482" s="79"/>
      <c r="CH482" s="79"/>
      <c r="CI482" s="79"/>
      <c r="CJ482" s="79"/>
      <c r="CK482" s="79"/>
      <c r="CL482" s="79"/>
      <c r="CM482" s="79"/>
      <c r="CN482" s="79"/>
    </row>
    <row r="483" spans="1:92" x14ac:dyDescent="0.25">
      <c r="A483" s="73"/>
      <c r="B483" s="83"/>
      <c r="C483" s="73"/>
      <c r="I483" s="23"/>
      <c r="J483" s="62"/>
      <c r="K483" s="72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  <c r="AV483" s="79"/>
      <c r="AW483" s="79"/>
      <c r="AX483" s="79"/>
      <c r="AY483" s="79"/>
      <c r="AZ483" s="79"/>
      <c r="BA483" s="79"/>
      <c r="BB483" s="79"/>
      <c r="BC483" s="79"/>
      <c r="BD483" s="79"/>
      <c r="BE483" s="79"/>
      <c r="BF483" s="79"/>
      <c r="BG483" s="79"/>
      <c r="BH483" s="79"/>
      <c r="BI483" s="79"/>
      <c r="BJ483" s="79"/>
      <c r="BK483" s="79"/>
      <c r="BL483" s="79"/>
      <c r="BM483" s="79"/>
      <c r="BN483" s="79"/>
      <c r="BO483" s="79"/>
      <c r="BP483" s="79"/>
      <c r="BQ483" s="79"/>
      <c r="BR483" s="79"/>
      <c r="BS483" s="79"/>
      <c r="BT483" s="79"/>
      <c r="BU483" s="79"/>
      <c r="BV483" s="79"/>
      <c r="BW483" s="79"/>
      <c r="BX483" s="79"/>
      <c r="BY483" s="79"/>
      <c r="BZ483" s="79"/>
      <c r="CA483" s="79"/>
      <c r="CB483" s="79"/>
      <c r="CC483" s="79"/>
      <c r="CD483" s="79"/>
      <c r="CE483" s="79"/>
      <c r="CF483" s="79"/>
      <c r="CG483" s="79"/>
      <c r="CH483" s="79"/>
      <c r="CI483" s="79"/>
      <c r="CJ483" s="79"/>
      <c r="CK483" s="79"/>
      <c r="CL483" s="79"/>
      <c r="CM483" s="79"/>
      <c r="CN483" s="79"/>
    </row>
    <row r="484" spans="1:92" x14ac:dyDescent="0.25">
      <c r="A484" s="73"/>
      <c r="B484" s="83"/>
      <c r="C484" s="73"/>
      <c r="I484" s="23"/>
      <c r="J484" s="62"/>
      <c r="K484" s="72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  <c r="AV484" s="79"/>
      <c r="AW484" s="79"/>
      <c r="AX484" s="79"/>
      <c r="AY484" s="79"/>
      <c r="AZ484" s="79"/>
      <c r="BA484" s="79"/>
      <c r="BB484" s="79"/>
      <c r="BC484" s="79"/>
      <c r="BD484" s="79"/>
      <c r="BE484" s="79"/>
      <c r="BF484" s="79"/>
      <c r="BG484" s="79"/>
      <c r="BH484" s="79"/>
      <c r="BI484" s="79"/>
      <c r="BJ484" s="79"/>
      <c r="BK484" s="79"/>
      <c r="BL484" s="79"/>
      <c r="BM484" s="79"/>
      <c r="BN484" s="79"/>
      <c r="BO484" s="79"/>
      <c r="BP484" s="79"/>
      <c r="BQ484" s="79"/>
      <c r="BR484" s="79"/>
      <c r="BS484" s="79"/>
      <c r="BT484" s="79"/>
      <c r="BU484" s="79"/>
      <c r="BV484" s="79"/>
      <c r="BW484" s="79"/>
      <c r="BX484" s="79"/>
      <c r="BY484" s="79"/>
      <c r="BZ484" s="79"/>
      <c r="CA484" s="79"/>
      <c r="CB484" s="79"/>
      <c r="CC484" s="79"/>
      <c r="CD484" s="79"/>
      <c r="CE484" s="79"/>
      <c r="CF484" s="79"/>
      <c r="CG484" s="79"/>
      <c r="CH484" s="79"/>
      <c r="CI484" s="79"/>
      <c r="CJ484" s="79"/>
      <c r="CK484" s="79"/>
      <c r="CL484" s="79"/>
      <c r="CM484" s="79"/>
      <c r="CN484" s="79"/>
    </row>
    <row r="485" spans="1:92" x14ac:dyDescent="0.25">
      <c r="A485" s="73"/>
      <c r="B485" s="83"/>
      <c r="C485" s="73"/>
      <c r="I485" s="23"/>
      <c r="J485" s="62"/>
      <c r="K485" s="72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  <c r="BM485" s="79"/>
      <c r="BN485" s="79"/>
      <c r="BO485" s="79"/>
      <c r="BP485" s="79"/>
      <c r="BQ485" s="79"/>
      <c r="BR485" s="79"/>
      <c r="BS485" s="79"/>
      <c r="BT485" s="79"/>
      <c r="BU485" s="79"/>
      <c r="BV485" s="79"/>
      <c r="BW485" s="79"/>
      <c r="BX485" s="79"/>
      <c r="BY485" s="79"/>
      <c r="BZ485" s="79"/>
      <c r="CA485" s="79"/>
      <c r="CB485" s="79"/>
      <c r="CC485" s="79"/>
      <c r="CD485" s="79"/>
      <c r="CE485" s="79"/>
      <c r="CF485" s="79"/>
      <c r="CG485" s="79"/>
      <c r="CH485" s="79"/>
      <c r="CI485" s="79"/>
      <c r="CJ485" s="79"/>
      <c r="CK485" s="79"/>
      <c r="CL485" s="79"/>
      <c r="CM485" s="79"/>
      <c r="CN485" s="79"/>
    </row>
    <row r="486" spans="1:92" x14ac:dyDescent="0.25">
      <c r="A486" s="73"/>
      <c r="B486" s="83"/>
      <c r="C486" s="73"/>
      <c r="I486" s="23"/>
      <c r="J486" s="62"/>
      <c r="K486" s="72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  <c r="AW486" s="79"/>
      <c r="AX486" s="79"/>
      <c r="AY486" s="79"/>
      <c r="AZ486" s="79"/>
      <c r="BA486" s="79"/>
      <c r="BB486" s="79"/>
      <c r="BC486" s="79"/>
      <c r="BD486" s="79"/>
      <c r="BE486" s="79"/>
      <c r="BF486" s="79"/>
      <c r="BG486" s="79"/>
      <c r="BH486" s="79"/>
      <c r="BI486" s="79"/>
      <c r="BJ486" s="79"/>
      <c r="BK486" s="79"/>
      <c r="BL486" s="79"/>
      <c r="BM486" s="79"/>
      <c r="BN486" s="79"/>
      <c r="BO486" s="79"/>
      <c r="BP486" s="79"/>
      <c r="BQ486" s="79"/>
      <c r="BR486" s="79"/>
      <c r="BS486" s="79"/>
      <c r="BT486" s="79"/>
      <c r="BU486" s="79"/>
      <c r="BV486" s="79"/>
      <c r="BW486" s="79"/>
      <c r="BX486" s="79"/>
      <c r="BY486" s="79"/>
      <c r="BZ486" s="79"/>
      <c r="CA486" s="79"/>
      <c r="CB486" s="79"/>
      <c r="CC486" s="79"/>
      <c r="CD486" s="79"/>
      <c r="CE486" s="79"/>
      <c r="CF486" s="79"/>
      <c r="CG486" s="79"/>
      <c r="CH486" s="79"/>
      <c r="CI486" s="79"/>
      <c r="CJ486" s="79"/>
      <c r="CK486" s="79"/>
      <c r="CL486" s="79"/>
      <c r="CM486" s="79"/>
      <c r="CN486" s="79"/>
    </row>
    <row r="487" spans="1:92" x14ac:dyDescent="0.25">
      <c r="A487" s="73"/>
      <c r="B487" s="83"/>
      <c r="C487" s="73"/>
      <c r="I487" s="23"/>
      <c r="J487" s="62"/>
      <c r="K487" s="72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  <c r="AV487" s="79"/>
      <c r="AW487" s="79"/>
      <c r="AX487" s="79"/>
      <c r="AY487" s="79"/>
      <c r="AZ487" s="79"/>
      <c r="BA487" s="79"/>
      <c r="BB487" s="79"/>
      <c r="BC487" s="79"/>
      <c r="BD487" s="79"/>
      <c r="BE487" s="79"/>
      <c r="BF487" s="79"/>
      <c r="BG487" s="79"/>
      <c r="BH487" s="79"/>
      <c r="BI487" s="79"/>
      <c r="BJ487" s="79"/>
      <c r="BK487" s="79"/>
      <c r="BL487" s="79"/>
      <c r="BM487" s="79"/>
      <c r="BN487" s="79"/>
      <c r="BO487" s="79"/>
      <c r="BP487" s="79"/>
      <c r="BQ487" s="79"/>
      <c r="BR487" s="79"/>
      <c r="BS487" s="79"/>
      <c r="BT487" s="79"/>
      <c r="BU487" s="79"/>
      <c r="BV487" s="79"/>
      <c r="BW487" s="79"/>
      <c r="BX487" s="79"/>
      <c r="BY487" s="79"/>
      <c r="BZ487" s="79"/>
      <c r="CA487" s="79"/>
      <c r="CB487" s="79"/>
      <c r="CC487" s="79"/>
      <c r="CD487" s="79"/>
      <c r="CE487" s="79"/>
      <c r="CF487" s="79"/>
      <c r="CG487" s="79"/>
      <c r="CH487" s="79"/>
      <c r="CI487" s="79"/>
      <c r="CJ487" s="79"/>
      <c r="CK487" s="79"/>
      <c r="CL487" s="79"/>
      <c r="CM487" s="79"/>
      <c r="CN487" s="79"/>
    </row>
    <row r="488" spans="1:92" x14ac:dyDescent="0.25">
      <c r="A488" s="73"/>
      <c r="B488" s="83"/>
      <c r="C488" s="73"/>
      <c r="I488" s="23"/>
      <c r="J488" s="62"/>
      <c r="K488" s="72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  <c r="AV488" s="79"/>
      <c r="AW488" s="79"/>
      <c r="AX488" s="79"/>
      <c r="AY488" s="79"/>
      <c r="AZ488" s="79"/>
      <c r="BA488" s="79"/>
      <c r="BB488" s="79"/>
      <c r="BC488" s="79"/>
      <c r="BD488" s="79"/>
      <c r="BE488" s="79"/>
      <c r="BF488" s="79"/>
      <c r="BG488" s="79"/>
      <c r="BH488" s="79"/>
      <c r="BI488" s="79"/>
      <c r="BJ488" s="79"/>
      <c r="BK488" s="79"/>
      <c r="BL488" s="79"/>
      <c r="BM488" s="79"/>
      <c r="BN488" s="79"/>
      <c r="BO488" s="79"/>
      <c r="BP488" s="79"/>
      <c r="BQ488" s="79"/>
      <c r="BR488" s="79"/>
      <c r="BS488" s="79"/>
      <c r="BT488" s="79"/>
      <c r="BU488" s="79"/>
      <c r="BV488" s="79"/>
      <c r="BW488" s="79"/>
      <c r="BX488" s="79"/>
      <c r="BY488" s="79"/>
      <c r="BZ488" s="79"/>
      <c r="CA488" s="79"/>
      <c r="CB488" s="79"/>
      <c r="CC488" s="79"/>
      <c r="CD488" s="79"/>
      <c r="CE488" s="79"/>
      <c r="CF488" s="79"/>
      <c r="CG488" s="79"/>
      <c r="CH488" s="79"/>
      <c r="CI488" s="79"/>
      <c r="CJ488" s="79"/>
      <c r="CK488" s="79"/>
      <c r="CL488" s="79"/>
      <c r="CM488" s="79"/>
      <c r="CN488" s="79"/>
    </row>
    <row r="489" spans="1:92" x14ac:dyDescent="0.25">
      <c r="A489" s="73"/>
      <c r="B489" s="83"/>
      <c r="C489" s="73"/>
      <c r="I489" s="23"/>
      <c r="J489" s="62"/>
      <c r="K489" s="72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  <c r="AV489" s="79"/>
      <c r="AW489" s="79"/>
      <c r="AX489" s="79"/>
      <c r="AY489" s="79"/>
      <c r="AZ489" s="79"/>
      <c r="BA489" s="79"/>
      <c r="BB489" s="79"/>
      <c r="BC489" s="79"/>
      <c r="BD489" s="79"/>
      <c r="BE489" s="79"/>
      <c r="BF489" s="79"/>
      <c r="BG489" s="79"/>
      <c r="BH489" s="79"/>
      <c r="BI489" s="79"/>
      <c r="BJ489" s="79"/>
      <c r="BK489" s="79"/>
      <c r="BL489" s="79"/>
      <c r="BM489" s="79"/>
      <c r="BN489" s="79"/>
      <c r="BO489" s="79"/>
      <c r="BP489" s="79"/>
      <c r="BQ489" s="79"/>
      <c r="BR489" s="79"/>
      <c r="BS489" s="79"/>
      <c r="BT489" s="79"/>
      <c r="BU489" s="79"/>
      <c r="BV489" s="79"/>
      <c r="BW489" s="79"/>
      <c r="BX489" s="79"/>
      <c r="BY489" s="79"/>
      <c r="BZ489" s="79"/>
      <c r="CA489" s="79"/>
      <c r="CB489" s="79"/>
      <c r="CC489" s="79"/>
      <c r="CD489" s="79"/>
      <c r="CE489" s="79"/>
      <c r="CF489" s="79"/>
      <c r="CG489" s="79"/>
      <c r="CH489" s="79"/>
      <c r="CI489" s="79"/>
      <c r="CJ489" s="79"/>
      <c r="CK489" s="79"/>
      <c r="CL489" s="79"/>
      <c r="CM489" s="79"/>
      <c r="CN489" s="79"/>
    </row>
    <row r="490" spans="1:92" x14ac:dyDescent="0.25">
      <c r="A490" s="73"/>
      <c r="B490" s="83"/>
      <c r="C490" s="73"/>
      <c r="I490" s="23"/>
      <c r="J490" s="62"/>
      <c r="K490" s="72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  <c r="AW490" s="79"/>
      <c r="AX490" s="79"/>
      <c r="AY490" s="79"/>
      <c r="AZ490" s="79"/>
      <c r="BA490" s="79"/>
      <c r="BB490" s="79"/>
      <c r="BC490" s="79"/>
      <c r="BD490" s="79"/>
      <c r="BE490" s="79"/>
      <c r="BF490" s="79"/>
      <c r="BG490" s="79"/>
      <c r="BH490" s="79"/>
      <c r="BI490" s="79"/>
      <c r="BJ490" s="79"/>
      <c r="BK490" s="79"/>
      <c r="BL490" s="79"/>
      <c r="BM490" s="79"/>
      <c r="BN490" s="79"/>
      <c r="BO490" s="79"/>
      <c r="BP490" s="79"/>
      <c r="BQ490" s="79"/>
      <c r="BR490" s="79"/>
      <c r="BS490" s="79"/>
      <c r="BT490" s="79"/>
      <c r="BU490" s="79"/>
      <c r="BV490" s="79"/>
      <c r="BW490" s="79"/>
      <c r="BX490" s="79"/>
      <c r="BY490" s="79"/>
      <c r="BZ490" s="79"/>
      <c r="CA490" s="79"/>
      <c r="CB490" s="79"/>
      <c r="CC490" s="79"/>
      <c r="CD490" s="79"/>
      <c r="CE490" s="79"/>
      <c r="CF490" s="79"/>
      <c r="CG490" s="79"/>
      <c r="CH490" s="79"/>
      <c r="CI490" s="79"/>
      <c r="CJ490" s="79"/>
      <c r="CK490" s="79"/>
      <c r="CL490" s="79"/>
      <c r="CM490" s="79"/>
      <c r="CN490" s="79"/>
    </row>
    <row r="491" spans="1:92" x14ac:dyDescent="0.25">
      <c r="A491" s="73"/>
      <c r="B491" s="83"/>
      <c r="C491" s="73"/>
      <c r="I491" s="23"/>
      <c r="J491" s="62"/>
      <c r="K491" s="72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  <c r="AV491" s="79"/>
      <c r="AW491" s="79"/>
      <c r="AX491" s="79"/>
      <c r="AY491" s="79"/>
      <c r="AZ491" s="79"/>
      <c r="BA491" s="79"/>
      <c r="BB491" s="79"/>
      <c r="BC491" s="79"/>
      <c r="BD491" s="79"/>
      <c r="BE491" s="79"/>
      <c r="BF491" s="79"/>
      <c r="BG491" s="79"/>
      <c r="BH491" s="79"/>
      <c r="BI491" s="79"/>
      <c r="BJ491" s="79"/>
      <c r="BK491" s="79"/>
      <c r="BL491" s="79"/>
      <c r="BM491" s="79"/>
      <c r="BN491" s="79"/>
      <c r="BO491" s="79"/>
      <c r="BP491" s="79"/>
      <c r="BQ491" s="79"/>
      <c r="BR491" s="79"/>
      <c r="BS491" s="79"/>
      <c r="BT491" s="79"/>
      <c r="BU491" s="79"/>
      <c r="BV491" s="79"/>
      <c r="BW491" s="79"/>
      <c r="BX491" s="79"/>
      <c r="BY491" s="79"/>
      <c r="BZ491" s="79"/>
      <c r="CA491" s="79"/>
      <c r="CB491" s="79"/>
      <c r="CC491" s="79"/>
      <c r="CD491" s="79"/>
      <c r="CE491" s="79"/>
      <c r="CF491" s="79"/>
      <c r="CG491" s="79"/>
      <c r="CH491" s="79"/>
      <c r="CI491" s="79"/>
      <c r="CJ491" s="79"/>
      <c r="CK491" s="79"/>
      <c r="CL491" s="79"/>
      <c r="CM491" s="79"/>
      <c r="CN491" s="79"/>
    </row>
    <row r="492" spans="1:92" x14ac:dyDescent="0.25">
      <c r="A492" s="73"/>
      <c r="B492" s="83"/>
      <c r="C492" s="73"/>
      <c r="I492" s="23"/>
      <c r="J492" s="62"/>
      <c r="K492" s="72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  <c r="AV492" s="79"/>
      <c r="AW492" s="79"/>
      <c r="AX492" s="79"/>
      <c r="AY492" s="79"/>
      <c r="AZ492" s="79"/>
      <c r="BA492" s="79"/>
      <c r="BB492" s="79"/>
      <c r="BC492" s="79"/>
      <c r="BD492" s="79"/>
      <c r="BE492" s="79"/>
      <c r="BF492" s="79"/>
      <c r="BG492" s="79"/>
      <c r="BH492" s="79"/>
      <c r="BI492" s="79"/>
      <c r="BJ492" s="79"/>
      <c r="BK492" s="79"/>
      <c r="BL492" s="79"/>
      <c r="BM492" s="79"/>
      <c r="BN492" s="79"/>
      <c r="BO492" s="79"/>
      <c r="BP492" s="79"/>
      <c r="BQ492" s="79"/>
      <c r="BR492" s="79"/>
      <c r="BS492" s="79"/>
      <c r="BT492" s="79"/>
      <c r="BU492" s="79"/>
      <c r="BV492" s="79"/>
      <c r="BW492" s="79"/>
      <c r="BX492" s="79"/>
      <c r="BY492" s="79"/>
      <c r="BZ492" s="79"/>
      <c r="CA492" s="79"/>
      <c r="CB492" s="79"/>
      <c r="CC492" s="79"/>
      <c r="CD492" s="79"/>
      <c r="CE492" s="79"/>
      <c r="CF492" s="79"/>
      <c r="CG492" s="79"/>
      <c r="CH492" s="79"/>
      <c r="CI492" s="79"/>
      <c r="CJ492" s="79"/>
      <c r="CK492" s="79"/>
      <c r="CL492" s="79"/>
      <c r="CM492" s="79"/>
      <c r="CN492" s="79"/>
    </row>
    <row r="493" spans="1:92" x14ac:dyDescent="0.25">
      <c r="A493" s="73"/>
      <c r="B493" s="83"/>
      <c r="C493" s="73"/>
      <c r="I493" s="23"/>
      <c r="J493" s="62"/>
      <c r="K493" s="72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  <c r="AV493" s="79"/>
      <c r="AW493" s="79"/>
      <c r="AX493" s="79"/>
      <c r="AY493" s="79"/>
      <c r="AZ493" s="79"/>
      <c r="BA493" s="79"/>
      <c r="BB493" s="79"/>
      <c r="BC493" s="79"/>
      <c r="BD493" s="79"/>
      <c r="BE493" s="79"/>
      <c r="BF493" s="79"/>
      <c r="BG493" s="79"/>
      <c r="BH493" s="79"/>
      <c r="BI493" s="79"/>
      <c r="BJ493" s="79"/>
      <c r="BK493" s="79"/>
      <c r="BL493" s="79"/>
      <c r="BM493" s="79"/>
      <c r="BN493" s="79"/>
      <c r="BO493" s="79"/>
      <c r="BP493" s="79"/>
      <c r="BQ493" s="79"/>
      <c r="BR493" s="79"/>
      <c r="BS493" s="79"/>
      <c r="BT493" s="79"/>
      <c r="BU493" s="79"/>
      <c r="BV493" s="79"/>
      <c r="BW493" s="79"/>
      <c r="BX493" s="79"/>
      <c r="BY493" s="79"/>
      <c r="BZ493" s="79"/>
      <c r="CA493" s="79"/>
      <c r="CB493" s="79"/>
      <c r="CC493" s="79"/>
      <c r="CD493" s="79"/>
      <c r="CE493" s="79"/>
      <c r="CF493" s="79"/>
      <c r="CG493" s="79"/>
      <c r="CH493" s="79"/>
      <c r="CI493" s="79"/>
      <c r="CJ493" s="79"/>
      <c r="CK493" s="79"/>
      <c r="CL493" s="79"/>
      <c r="CM493" s="79"/>
      <c r="CN493" s="79"/>
    </row>
    <row r="494" spans="1:92" x14ac:dyDescent="0.25">
      <c r="A494" s="73"/>
      <c r="B494" s="83"/>
      <c r="C494" s="73"/>
      <c r="I494" s="23"/>
      <c r="J494" s="62"/>
      <c r="K494" s="72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  <c r="AV494" s="79"/>
      <c r="AW494" s="79"/>
      <c r="AX494" s="79"/>
      <c r="AY494" s="79"/>
      <c r="AZ494" s="79"/>
      <c r="BA494" s="79"/>
      <c r="BB494" s="79"/>
      <c r="BC494" s="79"/>
      <c r="BD494" s="79"/>
      <c r="BE494" s="79"/>
      <c r="BF494" s="79"/>
      <c r="BG494" s="79"/>
      <c r="BH494" s="79"/>
      <c r="BI494" s="79"/>
      <c r="BJ494" s="79"/>
      <c r="BK494" s="79"/>
      <c r="BL494" s="79"/>
      <c r="BM494" s="79"/>
      <c r="BN494" s="79"/>
      <c r="BO494" s="79"/>
      <c r="BP494" s="79"/>
      <c r="BQ494" s="79"/>
      <c r="BR494" s="79"/>
      <c r="BS494" s="79"/>
      <c r="BT494" s="79"/>
      <c r="BU494" s="79"/>
      <c r="BV494" s="79"/>
      <c r="BW494" s="79"/>
      <c r="BX494" s="79"/>
      <c r="BY494" s="79"/>
      <c r="BZ494" s="79"/>
      <c r="CA494" s="79"/>
      <c r="CB494" s="79"/>
      <c r="CC494" s="79"/>
      <c r="CD494" s="79"/>
      <c r="CE494" s="79"/>
      <c r="CF494" s="79"/>
      <c r="CG494" s="79"/>
      <c r="CH494" s="79"/>
      <c r="CI494" s="79"/>
      <c r="CJ494" s="79"/>
      <c r="CK494" s="79"/>
      <c r="CL494" s="79"/>
      <c r="CM494" s="79"/>
      <c r="CN494" s="79"/>
    </row>
    <row r="495" spans="1:92" x14ac:dyDescent="0.25">
      <c r="A495" s="73"/>
      <c r="B495" s="83"/>
      <c r="C495" s="73"/>
      <c r="I495" s="23"/>
      <c r="J495" s="62"/>
      <c r="K495" s="72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  <c r="AV495" s="79"/>
      <c r="AW495" s="79"/>
      <c r="AX495" s="79"/>
      <c r="AY495" s="79"/>
      <c r="AZ495" s="79"/>
      <c r="BA495" s="79"/>
      <c r="BB495" s="79"/>
      <c r="BC495" s="79"/>
      <c r="BD495" s="79"/>
      <c r="BE495" s="79"/>
      <c r="BF495" s="79"/>
      <c r="BG495" s="79"/>
      <c r="BH495" s="79"/>
      <c r="BI495" s="79"/>
      <c r="BJ495" s="79"/>
      <c r="BK495" s="79"/>
      <c r="BL495" s="79"/>
      <c r="BM495" s="79"/>
      <c r="BN495" s="79"/>
      <c r="BO495" s="79"/>
      <c r="BP495" s="79"/>
      <c r="BQ495" s="79"/>
      <c r="BR495" s="79"/>
      <c r="BS495" s="79"/>
      <c r="BT495" s="79"/>
      <c r="BU495" s="79"/>
      <c r="BV495" s="79"/>
      <c r="BW495" s="79"/>
      <c r="BX495" s="79"/>
      <c r="BY495" s="79"/>
      <c r="BZ495" s="79"/>
      <c r="CA495" s="79"/>
      <c r="CB495" s="79"/>
      <c r="CC495" s="79"/>
      <c r="CD495" s="79"/>
      <c r="CE495" s="79"/>
      <c r="CF495" s="79"/>
      <c r="CG495" s="79"/>
      <c r="CH495" s="79"/>
      <c r="CI495" s="79"/>
      <c r="CJ495" s="79"/>
      <c r="CK495" s="79"/>
      <c r="CL495" s="79"/>
      <c r="CM495" s="79"/>
      <c r="CN495" s="79"/>
    </row>
    <row r="496" spans="1:92" x14ac:dyDescent="0.25">
      <c r="A496" s="73"/>
      <c r="B496" s="83"/>
      <c r="C496" s="73"/>
      <c r="I496" s="23"/>
      <c r="J496" s="62"/>
      <c r="K496" s="72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  <c r="AV496" s="79"/>
      <c r="AW496" s="79"/>
      <c r="AX496" s="79"/>
      <c r="AY496" s="79"/>
      <c r="AZ496" s="79"/>
      <c r="BA496" s="79"/>
      <c r="BB496" s="79"/>
      <c r="BC496" s="79"/>
      <c r="BD496" s="79"/>
      <c r="BE496" s="79"/>
      <c r="BF496" s="79"/>
      <c r="BG496" s="79"/>
      <c r="BH496" s="79"/>
      <c r="BI496" s="79"/>
      <c r="BJ496" s="79"/>
      <c r="BK496" s="79"/>
      <c r="BL496" s="79"/>
      <c r="BM496" s="79"/>
      <c r="BN496" s="79"/>
      <c r="BO496" s="79"/>
      <c r="BP496" s="79"/>
      <c r="BQ496" s="79"/>
      <c r="BR496" s="79"/>
      <c r="BS496" s="79"/>
      <c r="BT496" s="79"/>
      <c r="BU496" s="79"/>
      <c r="BV496" s="79"/>
      <c r="BW496" s="79"/>
      <c r="BX496" s="79"/>
      <c r="BY496" s="79"/>
      <c r="BZ496" s="79"/>
      <c r="CA496" s="79"/>
      <c r="CB496" s="79"/>
      <c r="CC496" s="79"/>
      <c r="CD496" s="79"/>
      <c r="CE496" s="79"/>
      <c r="CF496" s="79"/>
      <c r="CG496" s="79"/>
      <c r="CH496" s="79"/>
      <c r="CI496" s="79"/>
      <c r="CJ496" s="79"/>
      <c r="CK496" s="79"/>
      <c r="CL496" s="79"/>
      <c r="CM496" s="79"/>
      <c r="CN496" s="79"/>
    </row>
    <row r="497" spans="1:92" x14ac:dyDescent="0.25">
      <c r="A497" s="73"/>
      <c r="B497" s="83"/>
      <c r="C497" s="73"/>
      <c r="I497" s="23"/>
      <c r="J497" s="62"/>
      <c r="K497" s="72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  <c r="AV497" s="79"/>
      <c r="AW497" s="79"/>
      <c r="AX497" s="79"/>
      <c r="AY497" s="79"/>
      <c r="AZ497" s="79"/>
      <c r="BA497" s="79"/>
      <c r="BB497" s="79"/>
      <c r="BC497" s="79"/>
      <c r="BD497" s="79"/>
      <c r="BE497" s="79"/>
      <c r="BF497" s="79"/>
      <c r="BG497" s="79"/>
      <c r="BH497" s="79"/>
      <c r="BI497" s="79"/>
      <c r="BJ497" s="79"/>
      <c r="BK497" s="79"/>
      <c r="BL497" s="79"/>
      <c r="BM497" s="79"/>
      <c r="BN497" s="79"/>
      <c r="BO497" s="79"/>
      <c r="BP497" s="79"/>
      <c r="BQ497" s="79"/>
      <c r="BR497" s="79"/>
      <c r="BS497" s="79"/>
      <c r="BT497" s="79"/>
      <c r="BU497" s="79"/>
      <c r="BV497" s="79"/>
      <c r="BW497" s="79"/>
      <c r="BX497" s="79"/>
      <c r="BY497" s="79"/>
      <c r="BZ497" s="79"/>
      <c r="CA497" s="79"/>
      <c r="CB497" s="79"/>
      <c r="CC497" s="79"/>
      <c r="CD497" s="79"/>
      <c r="CE497" s="79"/>
      <c r="CF497" s="79"/>
      <c r="CG497" s="79"/>
      <c r="CH497" s="79"/>
      <c r="CI497" s="79"/>
      <c r="CJ497" s="79"/>
      <c r="CK497" s="79"/>
      <c r="CL497" s="79"/>
      <c r="CM497" s="79"/>
      <c r="CN497" s="79"/>
    </row>
    <row r="498" spans="1:92" x14ac:dyDescent="0.25">
      <c r="A498" s="73"/>
      <c r="B498" s="83"/>
      <c r="C498" s="73"/>
      <c r="I498" s="23"/>
      <c r="J498" s="62"/>
      <c r="K498" s="72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  <c r="AV498" s="79"/>
      <c r="AW498" s="79"/>
      <c r="AX498" s="79"/>
      <c r="AY498" s="79"/>
      <c r="AZ498" s="79"/>
      <c r="BA498" s="79"/>
      <c r="BB498" s="79"/>
      <c r="BC498" s="79"/>
      <c r="BD498" s="79"/>
      <c r="BE498" s="79"/>
      <c r="BF498" s="79"/>
      <c r="BG498" s="79"/>
      <c r="BH498" s="79"/>
      <c r="BI498" s="79"/>
      <c r="BJ498" s="79"/>
      <c r="BK498" s="79"/>
      <c r="BL498" s="79"/>
      <c r="BM498" s="79"/>
      <c r="BN498" s="79"/>
      <c r="BO498" s="79"/>
      <c r="BP498" s="79"/>
      <c r="BQ498" s="79"/>
      <c r="BR498" s="79"/>
      <c r="BS498" s="79"/>
      <c r="BT498" s="79"/>
      <c r="BU498" s="79"/>
      <c r="BV498" s="79"/>
      <c r="BW498" s="79"/>
      <c r="BX498" s="79"/>
      <c r="BY498" s="79"/>
      <c r="BZ498" s="79"/>
      <c r="CA498" s="79"/>
      <c r="CB498" s="79"/>
      <c r="CC498" s="79"/>
      <c r="CD498" s="79"/>
      <c r="CE498" s="79"/>
      <c r="CF498" s="79"/>
      <c r="CG498" s="79"/>
      <c r="CH498" s="79"/>
      <c r="CI498" s="79"/>
      <c r="CJ498" s="79"/>
      <c r="CK498" s="79"/>
      <c r="CL498" s="79"/>
      <c r="CM498" s="79"/>
      <c r="CN498" s="79"/>
    </row>
    <row r="499" spans="1:92" x14ac:dyDescent="0.25">
      <c r="A499" s="73"/>
      <c r="B499" s="83"/>
      <c r="C499" s="73"/>
      <c r="I499" s="23"/>
      <c r="J499" s="62"/>
      <c r="K499" s="72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  <c r="AV499" s="79"/>
      <c r="AW499" s="79"/>
      <c r="AX499" s="79"/>
      <c r="AY499" s="79"/>
      <c r="AZ499" s="79"/>
      <c r="BA499" s="79"/>
      <c r="BB499" s="79"/>
      <c r="BC499" s="79"/>
      <c r="BD499" s="79"/>
      <c r="BE499" s="79"/>
      <c r="BF499" s="79"/>
      <c r="BG499" s="79"/>
      <c r="BH499" s="79"/>
      <c r="BI499" s="79"/>
      <c r="BJ499" s="79"/>
      <c r="BK499" s="79"/>
      <c r="BL499" s="79"/>
      <c r="BM499" s="79"/>
      <c r="BN499" s="79"/>
      <c r="BO499" s="79"/>
      <c r="BP499" s="79"/>
      <c r="BQ499" s="79"/>
      <c r="BR499" s="79"/>
      <c r="BS499" s="79"/>
      <c r="BT499" s="79"/>
      <c r="BU499" s="79"/>
      <c r="BV499" s="79"/>
      <c r="BW499" s="79"/>
      <c r="BX499" s="79"/>
      <c r="BY499" s="79"/>
      <c r="BZ499" s="79"/>
      <c r="CA499" s="79"/>
      <c r="CB499" s="79"/>
      <c r="CC499" s="79"/>
      <c r="CD499" s="79"/>
      <c r="CE499" s="79"/>
      <c r="CF499" s="79"/>
      <c r="CG499" s="79"/>
      <c r="CH499" s="79"/>
      <c r="CI499" s="79"/>
      <c r="CJ499" s="79"/>
      <c r="CK499" s="79"/>
      <c r="CL499" s="79"/>
      <c r="CM499" s="79"/>
      <c r="CN499" s="79"/>
    </row>
    <row r="500" spans="1:92" x14ac:dyDescent="0.25">
      <c r="A500" s="73"/>
      <c r="B500" s="83"/>
      <c r="C500" s="73"/>
      <c r="I500" s="23"/>
      <c r="J500" s="62"/>
      <c r="K500" s="72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  <c r="AV500" s="79"/>
      <c r="AW500" s="79"/>
      <c r="AX500" s="79"/>
      <c r="AY500" s="79"/>
      <c r="AZ500" s="79"/>
      <c r="BA500" s="79"/>
      <c r="BB500" s="79"/>
      <c r="BC500" s="79"/>
      <c r="BD500" s="79"/>
      <c r="BE500" s="79"/>
      <c r="BF500" s="79"/>
      <c r="BG500" s="79"/>
      <c r="BH500" s="79"/>
      <c r="BI500" s="79"/>
      <c r="BJ500" s="79"/>
      <c r="BK500" s="79"/>
      <c r="BL500" s="79"/>
      <c r="BM500" s="79"/>
      <c r="BN500" s="79"/>
      <c r="BO500" s="79"/>
      <c r="BP500" s="79"/>
      <c r="BQ500" s="79"/>
      <c r="BR500" s="79"/>
      <c r="BS500" s="79"/>
      <c r="BT500" s="79"/>
      <c r="BU500" s="79"/>
      <c r="BV500" s="79"/>
      <c r="BW500" s="79"/>
      <c r="BX500" s="79"/>
      <c r="BY500" s="79"/>
      <c r="BZ500" s="79"/>
      <c r="CA500" s="79"/>
      <c r="CB500" s="79"/>
      <c r="CC500" s="79"/>
      <c r="CD500" s="79"/>
      <c r="CE500" s="79"/>
      <c r="CF500" s="79"/>
      <c r="CG500" s="79"/>
      <c r="CH500" s="79"/>
      <c r="CI500" s="79"/>
      <c r="CJ500" s="79"/>
      <c r="CK500" s="79"/>
      <c r="CL500" s="79"/>
      <c r="CM500" s="79"/>
      <c r="CN500" s="79"/>
    </row>
    <row r="501" spans="1:92" x14ac:dyDescent="0.25">
      <c r="A501" s="73"/>
      <c r="B501" s="83"/>
      <c r="C501" s="73"/>
      <c r="I501" s="23"/>
      <c r="J501" s="62"/>
      <c r="K501" s="72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  <c r="AV501" s="79"/>
      <c r="AW501" s="79"/>
      <c r="AX501" s="79"/>
      <c r="AY501" s="79"/>
      <c r="AZ501" s="79"/>
      <c r="BA501" s="79"/>
      <c r="BB501" s="79"/>
      <c r="BC501" s="79"/>
      <c r="BD501" s="79"/>
      <c r="BE501" s="79"/>
      <c r="BF501" s="79"/>
      <c r="BG501" s="79"/>
      <c r="BH501" s="79"/>
      <c r="BI501" s="79"/>
      <c r="BJ501" s="79"/>
      <c r="BK501" s="79"/>
      <c r="BL501" s="79"/>
      <c r="BM501" s="79"/>
      <c r="BN501" s="79"/>
      <c r="BO501" s="79"/>
      <c r="BP501" s="79"/>
      <c r="BQ501" s="79"/>
      <c r="BR501" s="79"/>
      <c r="BS501" s="79"/>
      <c r="BT501" s="79"/>
      <c r="BU501" s="79"/>
      <c r="BV501" s="79"/>
      <c r="BW501" s="79"/>
      <c r="BX501" s="79"/>
      <c r="BY501" s="79"/>
      <c r="BZ501" s="79"/>
      <c r="CA501" s="79"/>
      <c r="CB501" s="79"/>
      <c r="CC501" s="79"/>
      <c r="CD501" s="79"/>
      <c r="CE501" s="79"/>
      <c r="CF501" s="79"/>
      <c r="CG501" s="79"/>
      <c r="CH501" s="79"/>
      <c r="CI501" s="79"/>
      <c r="CJ501" s="79"/>
      <c r="CK501" s="79"/>
      <c r="CL501" s="79"/>
      <c r="CM501" s="79"/>
      <c r="CN501" s="79"/>
    </row>
    <row r="502" spans="1:92" x14ac:dyDescent="0.25">
      <c r="A502" s="73"/>
      <c r="B502" s="83"/>
      <c r="C502" s="73"/>
      <c r="I502" s="23"/>
      <c r="J502" s="62"/>
      <c r="K502" s="72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  <c r="AV502" s="79"/>
      <c r="AW502" s="79"/>
      <c r="AX502" s="79"/>
      <c r="AY502" s="79"/>
      <c r="AZ502" s="79"/>
      <c r="BA502" s="79"/>
      <c r="BB502" s="79"/>
      <c r="BC502" s="79"/>
      <c r="BD502" s="79"/>
      <c r="BE502" s="79"/>
      <c r="BF502" s="79"/>
      <c r="BG502" s="79"/>
      <c r="BH502" s="79"/>
      <c r="BI502" s="79"/>
      <c r="BJ502" s="79"/>
      <c r="BK502" s="79"/>
      <c r="BL502" s="79"/>
      <c r="BM502" s="79"/>
      <c r="BN502" s="79"/>
      <c r="BO502" s="79"/>
      <c r="BP502" s="79"/>
      <c r="BQ502" s="79"/>
      <c r="BR502" s="79"/>
      <c r="BS502" s="79"/>
      <c r="BT502" s="79"/>
      <c r="BU502" s="79"/>
      <c r="BV502" s="79"/>
      <c r="BW502" s="79"/>
      <c r="BX502" s="79"/>
      <c r="BY502" s="79"/>
      <c r="BZ502" s="79"/>
      <c r="CA502" s="79"/>
      <c r="CB502" s="79"/>
      <c r="CC502" s="79"/>
      <c r="CD502" s="79"/>
      <c r="CE502" s="79"/>
      <c r="CF502" s="79"/>
      <c r="CG502" s="79"/>
      <c r="CH502" s="79"/>
      <c r="CI502" s="79"/>
      <c r="CJ502" s="79"/>
      <c r="CK502" s="79"/>
      <c r="CL502" s="79"/>
      <c r="CM502" s="79"/>
      <c r="CN502" s="79"/>
    </row>
    <row r="503" spans="1:92" x14ac:dyDescent="0.25">
      <c r="A503" s="73"/>
      <c r="B503" s="83"/>
      <c r="C503" s="73"/>
      <c r="I503" s="23"/>
      <c r="J503" s="62"/>
      <c r="K503" s="72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  <c r="AV503" s="79"/>
      <c r="AW503" s="79"/>
      <c r="AX503" s="79"/>
      <c r="AY503" s="79"/>
      <c r="AZ503" s="79"/>
      <c r="BA503" s="79"/>
      <c r="BB503" s="79"/>
      <c r="BC503" s="79"/>
      <c r="BD503" s="79"/>
      <c r="BE503" s="79"/>
      <c r="BF503" s="79"/>
      <c r="BG503" s="79"/>
      <c r="BH503" s="79"/>
      <c r="BI503" s="79"/>
      <c r="BJ503" s="79"/>
      <c r="BK503" s="79"/>
      <c r="BL503" s="79"/>
      <c r="BM503" s="79"/>
      <c r="BN503" s="79"/>
      <c r="BO503" s="79"/>
      <c r="BP503" s="79"/>
      <c r="BQ503" s="79"/>
      <c r="BR503" s="79"/>
      <c r="BS503" s="79"/>
      <c r="BT503" s="79"/>
      <c r="BU503" s="79"/>
      <c r="BV503" s="79"/>
      <c r="BW503" s="79"/>
      <c r="BX503" s="79"/>
      <c r="BY503" s="79"/>
      <c r="BZ503" s="79"/>
      <c r="CA503" s="79"/>
      <c r="CB503" s="79"/>
      <c r="CC503" s="79"/>
      <c r="CD503" s="79"/>
      <c r="CE503" s="79"/>
      <c r="CF503" s="79"/>
      <c r="CG503" s="79"/>
      <c r="CH503" s="79"/>
      <c r="CI503" s="79"/>
      <c r="CJ503" s="79"/>
      <c r="CK503" s="79"/>
      <c r="CL503" s="79"/>
      <c r="CM503" s="79"/>
      <c r="CN503" s="79"/>
    </row>
    <row r="504" spans="1:92" x14ac:dyDescent="0.25">
      <c r="A504" s="73"/>
      <c r="B504" s="83"/>
      <c r="C504" s="73"/>
      <c r="I504" s="23"/>
      <c r="J504" s="62"/>
      <c r="K504" s="72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  <c r="AV504" s="79"/>
      <c r="AW504" s="79"/>
      <c r="AX504" s="79"/>
      <c r="AY504" s="79"/>
      <c r="AZ504" s="79"/>
      <c r="BA504" s="79"/>
      <c r="BB504" s="79"/>
      <c r="BC504" s="79"/>
      <c r="BD504" s="79"/>
      <c r="BE504" s="79"/>
      <c r="BF504" s="79"/>
      <c r="BG504" s="79"/>
      <c r="BH504" s="79"/>
      <c r="BI504" s="79"/>
      <c r="BJ504" s="79"/>
      <c r="BK504" s="79"/>
      <c r="BL504" s="79"/>
      <c r="BM504" s="79"/>
      <c r="BN504" s="79"/>
      <c r="BO504" s="79"/>
      <c r="BP504" s="79"/>
      <c r="BQ504" s="79"/>
      <c r="BR504" s="79"/>
      <c r="BS504" s="79"/>
      <c r="BT504" s="79"/>
      <c r="BU504" s="79"/>
      <c r="BV504" s="79"/>
      <c r="BW504" s="79"/>
      <c r="BX504" s="79"/>
      <c r="BY504" s="79"/>
      <c r="BZ504" s="79"/>
      <c r="CA504" s="79"/>
      <c r="CB504" s="79"/>
      <c r="CC504" s="79"/>
      <c r="CD504" s="79"/>
      <c r="CE504" s="79"/>
      <c r="CF504" s="79"/>
      <c r="CG504" s="79"/>
      <c r="CH504" s="79"/>
      <c r="CI504" s="79"/>
      <c r="CJ504" s="79"/>
      <c r="CK504" s="79"/>
      <c r="CL504" s="79"/>
      <c r="CM504" s="79"/>
      <c r="CN504" s="79"/>
    </row>
    <row r="505" spans="1:92" x14ac:dyDescent="0.25">
      <c r="A505" s="73"/>
      <c r="B505" s="83"/>
      <c r="C505" s="73"/>
      <c r="I505" s="23"/>
      <c r="J505" s="62"/>
      <c r="K505" s="72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  <c r="AV505" s="79"/>
      <c r="AW505" s="79"/>
      <c r="AX505" s="79"/>
      <c r="AY505" s="79"/>
      <c r="AZ505" s="79"/>
      <c r="BA505" s="79"/>
      <c r="BB505" s="79"/>
      <c r="BC505" s="79"/>
      <c r="BD505" s="79"/>
      <c r="BE505" s="79"/>
      <c r="BF505" s="79"/>
      <c r="BG505" s="79"/>
      <c r="BH505" s="79"/>
      <c r="BI505" s="79"/>
      <c r="BJ505" s="79"/>
      <c r="BK505" s="79"/>
      <c r="BL505" s="79"/>
      <c r="BM505" s="79"/>
      <c r="BN505" s="79"/>
      <c r="BO505" s="79"/>
      <c r="BP505" s="79"/>
      <c r="BQ505" s="79"/>
      <c r="BR505" s="79"/>
      <c r="BS505" s="79"/>
      <c r="BT505" s="79"/>
      <c r="BU505" s="79"/>
      <c r="BV505" s="79"/>
      <c r="BW505" s="79"/>
      <c r="BX505" s="79"/>
      <c r="BY505" s="79"/>
      <c r="BZ505" s="79"/>
      <c r="CA505" s="79"/>
      <c r="CB505" s="79"/>
      <c r="CC505" s="79"/>
      <c r="CD505" s="79"/>
      <c r="CE505" s="79"/>
      <c r="CF505" s="79"/>
      <c r="CG505" s="79"/>
      <c r="CH505" s="79"/>
      <c r="CI505" s="79"/>
      <c r="CJ505" s="79"/>
      <c r="CK505" s="79"/>
      <c r="CL505" s="79"/>
      <c r="CM505" s="79"/>
      <c r="CN505" s="79"/>
    </row>
    <row r="506" spans="1:92" x14ac:dyDescent="0.25">
      <c r="A506" s="73"/>
      <c r="B506" s="83"/>
      <c r="C506" s="73"/>
      <c r="I506" s="23"/>
      <c r="J506" s="62"/>
      <c r="K506" s="72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  <c r="AV506" s="79"/>
      <c r="AW506" s="79"/>
      <c r="AX506" s="79"/>
      <c r="AY506" s="79"/>
      <c r="AZ506" s="79"/>
      <c r="BA506" s="79"/>
      <c r="BB506" s="79"/>
      <c r="BC506" s="79"/>
      <c r="BD506" s="79"/>
      <c r="BE506" s="79"/>
      <c r="BF506" s="79"/>
      <c r="BG506" s="79"/>
      <c r="BH506" s="79"/>
      <c r="BI506" s="79"/>
      <c r="BJ506" s="79"/>
      <c r="BK506" s="79"/>
      <c r="BL506" s="79"/>
      <c r="BM506" s="79"/>
      <c r="BN506" s="79"/>
      <c r="BO506" s="79"/>
      <c r="BP506" s="79"/>
      <c r="BQ506" s="79"/>
      <c r="BR506" s="79"/>
      <c r="BS506" s="79"/>
      <c r="BT506" s="79"/>
      <c r="BU506" s="79"/>
      <c r="BV506" s="79"/>
      <c r="BW506" s="79"/>
      <c r="BX506" s="79"/>
      <c r="BY506" s="79"/>
      <c r="BZ506" s="79"/>
      <c r="CA506" s="79"/>
      <c r="CB506" s="79"/>
      <c r="CC506" s="79"/>
      <c r="CD506" s="79"/>
      <c r="CE506" s="79"/>
      <c r="CF506" s="79"/>
      <c r="CG506" s="79"/>
      <c r="CH506" s="79"/>
      <c r="CI506" s="79"/>
      <c r="CJ506" s="79"/>
      <c r="CK506" s="79"/>
      <c r="CL506" s="79"/>
      <c r="CM506" s="79"/>
      <c r="CN506" s="79"/>
    </row>
    <row r="507" spans="1:92" x14ac:dyDescent="0.25">
      <c r="A507" s="73"/>
      <c r="B507" s="83"/>
      <c r="C507" s="73"/>
      <c r="I507" s="23"/>
      <c r="J507" s="62"/>
      <c r="K507" s="72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  <c r="AV507" s="79"/>
      <c r="AW507" s="79"/>
      <c r="AX507" s="79"/>
      <c r="AY507" s="79"/>
      <c r="AZ507" s="79"/>
      <c r="BA507" s="79"/>
      <c r="BB507" s="79"/>
      <c r="BC507" s="79"/>
      <c r="BD507" s="79"/>
      <c r="BE507" s="79"/>
      <c r="BF507" s="79"/>
      <c r="BG507" s="79"/>
      <c r="BH507" s="79"/>
      <c r="BI507" s="79"/>
      <c r="BJ507" s="79"/>
      <c r="BK507" s="79"/>
      <c r="BL507" s="79"/>
      <c r="BM507" s="79"/>
      <c r="BN507" s="79"/>
      <c r="BO507" s="79"/>
      <c r="BP507" s="79"/>
      <c r="BQ507" s="79"/>
      <c r="BR507" s="79"/>
      <c r="BS507" s="79"/>
      <c r="BT507" s="79"/>
      <c r="BU507" s="79"/>
      <c r="BV507" s="79"/>
      <c r="BW507" s="79"/>
      <c r="BX507" s="79"/>
      <c r="BY507" s="79"/>
      <c r="BZ507" s="79"/>
      <c r="CA507" s="79"/>
      <c r="CB507" s="79"/>
      <c r="CC507" s="79"/>
      <c r="CD507" s="79"/>
      <c r="CE507" s="79"/>
      <c r="CF507" s="79"/>
      <c r="CG507" s="79"/>
      <c r="CH507" s="79"/>
      <c r="CI507" s="79"/>
      <c r="CJ507" s="79"/>
      <c r="CK507" s="79"/>
      <c r="CL507" s="79"/>
      <c r="CM507" s="79"/>
      <c r="CN507" s="79"/>
    </row>
    <row r="508" spans="1:92" x14ac:dyDescent="0.25">
      <c r="A508" s="73"/>
      <c r="B508" s="83"/>
      <c r="C508" s="73"/>
      <c r="I508" s="23"/>
      <c r="J508" s="62"/>
      <c r="K508" s="72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  <c r="AV508" s="79"/>
      <c r="AW508" s="79"/>
      <c r="AX508" s="79"/>
      <c r="AY508" s="79"/>
      <c r="AZ508" s="79"/>
      <c r="BA508" s="79"/>
      <c r="BB508" s="79"/>
      <c r="BC508" s="79"/>
      <c r="BD508" s="79"/>
      <c r="BE508" s="79"/>
      <c r="BF508" s="79"/>
      <c r="BG508" s="79"/>
      <c r="BH508" s="79"/>
      <c r="BI508" s="79"/>
      <c r="BJ508" s="79"/>
      <c r="BK508" s="79"/>
      <c r="BL508" s="79"/>
      <c r="BM508" s="79"/>
      <c r="BN508" s="79"/>
      <c r="BO508" s="79"/>
      <c r="BP508" s="79"/>
      <c r="BQ508" s="79"/>
      <c r="BR508" s="79"/>
      <c r="BS508" s="79"/>
      <c r="BT508" s="79"/>
      <c r="BU508" s="79"/>
      <c r="BV508" s="79"/>
      <c r="BW508" s="79"/>
      <c r="BX508" s="79"/>
      <c r="BY508" s="79"/>
      <c r="BZ508" s="79"/>
      <c r="CA508" s="79"/>
      <c r="CB508" s="79"/>
      <c r="CC508" s="79"/>
      <c r="CD508" s="79"/>
      <c r="CE508" s="79"/>
      <c r="CF508" s="79"/>
      <c r="CG508" s="79"/>
      <c r="CH508" s="79"/>
      <c r="CI508" s="79"/>
      <c r="CJ508" s="79"/>
      <c r="CK508" s="79"/>
      <c r="CL508" s="79"/>
      <c r="CM508" s="79"/>
      <c r="CN508" s="79"/>
    </row>
    <row r="509" spans="1:92" x14ac:dyDescent="0.25">
      <c r="A509" s="73"/>
      <c r="B509" s="83"/>
      <c r="C509" s="73"/>
      <c r="I509" s="23"/>
      <c r="J509" s="62"/>
      <c r="K509" s="72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  <c r="AV509" s="79"/>
      <c r="AW509" s="79"/>
      <c r="AX509" s="79"/>
      <c r="AY509" s="79"/>
      <c r="AZ509" s="79"/>
      <c r="BA509" s="79"/>
      <c r="BB509" s="79"/>
      <c r="BC509" s="79"/>
      <c r="BD509" s="79"/>
      <c r="BE509" s="79"/>
      <c r="BF509" s="79"/>
      <c r="BG509" s="79"/>
      <c r="BH509" s="79"/>
      <c r="BI509" s="79"/>
      <c r="BJ509" s="79"/>
      <c r="BK509" s="79"/>
      <c r="BL509" s="79"/>
      <c r="BM509" s="79"/>
      <c r="BN509" s="79"/>
      <c r="BO509" s="79"/>
      <c r="BP509" s="79"/>
      <c r="BQ509" s="79"/>
      <c r="BR509" s="79"/>
      <c r="BS509" s="79"/>
      <c r="BT509" s="79"/>
      <c r="BU509" s="79"/>
      <c r="BV509" s="79"/>
      <c r="BW509" s="79"/>
      <c r="BX509" s="79"/>
      <c r="BY509" s="79"/>
      <c r="BZ509" s="79"/>
      <c r="CA509" s="79"/>
      <c r="CB509" s="79"/>
      <c r="CC509" s="79"/>
      <c r="CD509" s="79"/>
      <c r="CE509" s="79"/>
      <c r="CF509" s="79"/>
      <c r="CG509" s="79"/>
      <c r="CH509" s="79"/>
      <c r="CI509" s="79"/>
      <c r="CJ509" s="79"/>
      <c r="CK509" s="79"/>
      <c r="CL509" s="79"/>
      <c r="CM509" s="79"/>
      <c r="CN509" s="79"/>
    </row>
    <row r="510" spans="1:92" x14ac:dyDescent="0.25">
      <c r="A510" s="73"/>
      <c r="B510" s="83"/>
      <c r="C510" s="73"/>
      <c r="I510" s="23"/>
      <c r="J510" s="62"/>
      <c r="K510" s="72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  <c r="AV510" s="79"/>
      <c r="AW510" s="79"/>
      <c r="AX510" s="79"/>
      <c r="AY510" s="79"/>
      <c r="AZ510" s="79"/>
      <c r="BA510" s="79"/>
      <c r="BB510" s="79"/>
      <c r="BC510" s="79"/>
      <c r="BD510" s="79"/>
      <c r="BE510" s="79"/>
      <c r="BF510" s="79"/>
      <c r="BG510" s="79"/>
      <c r="BH510" s="79"/>
      <c r="BI510" s="79"/>
      <c r="BJ510" s="79"/>
      <c r="BK510" s="79"/>
      <c r="BL510" s="79"/>
      <c r="BM510" s="79"/>
      <c r="BN510" s="79"/>
      <c r="BO510" s="79"/>
      <c r="BP510" s="79"/>
      <c r="BQ510" s="79"/>
      <c r="BR510" s="79"/>
      <c r="BS510" s="79"/>
      <c r="BT510" s="79"/>
      <c r="BU510" s="79"/>
      <c r="BV510" s="79"/>
      <c r="BW510" s="79"/>
      <c r="BX510" s="79"/>
      <c r="BY510" s="79"/>
      <c r="BZ510" s="79"/>
      <c r="CA510" s="79"/>
      <c r="CB510" s="79"/>
      <c r="CC510" s="79"/>
      <c r="CD510" s="79"/>
      <c r="CE510" s="79"/>
      <c r="CF510" s="79"/>
      <c r="CG510" s="79"/>
      <c r="CH510" s="79"/>
      <c r="CI510" s="79"/>
      <c r="CJ510" s="79"/>
      <c r="CK510" s="79"/>
      <c r="CL510" s="79"/>
      <c r="CM510" s="79"/>
      <c r="CN510" s="79"/>
    </row>
    <row r="511" spans="1:92" x14ac:dyDescent="0.25">
      <c r="A511" s="73"/>
      <c r="B511" s="83"/>
      <c r="C511" s="73"/>
      <c r="I511" s="23"/>
      <c r="J511" s="62"/>
      <c r="K511" s="72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  <c r="AV511" s="79"/>
      <c r="AW511" s="79"/>
      <c r="AX511" s="79"/>
      <c r="AY511" s="79"/>
      <c r="AZ511" s="79"/>
      <c r="BA511" s="79"/>
      <c r="BB511" s="79"/>
      <c r="BC511" s="79"/>
      <c r="BD511" s="79"/>
      <c r="BE511" s="79"/>
      <c r="BF511" s="79"/>
      <c r="BG511" s="79"/>
      <c r="BH511" s="79"/>
      <c r="BI511" s="79"/>
      <c r="BJ511" s="79"/>
      <c r="BK511" s="79"/>
      <c r="BL511" s="79"/>
      <c r="BM511" s="79"/>
      <c r="BN511" s="79"/>
      <c r="BO511" s="79"/>
      <c r="BP511" s="79"/>
      <c r="BQ511" s="79"/>
      <c r="BR511" s="79"/>
      <c r="BS511" s="79"/>
      <c r="BT511" s="79"/>
      <c r="BU511" s="79"/>
      <c r="BV511" s="79"/>
      <c r="BW511" s="79"/>
      <c r="BX511" s="79"/>
      <c r="BY511" s="79"/>
      <c r="BZ511" s="79"/>
      <c r="CA511" s="79"/>
      <c r="CB511" s="79"/>
      <c r="CC511" s="79"/>
      <c r="CD511" s="79"/>
      <c r="CE511" s="79"/>
      <c r="CF511" s="79"/>
      <c r="CG511" s="79"/>
      <c r="CH511" s="79"/>
      <c r="CI511" s="79"/>
      <c r="CJ511" s="79"/>
      <c r="CK511" s="79"/>
      <c r="CL511" s="79"/>
      <c r="CM511" s="79"/>
      <c r="CN511" s="79"/>
    </row>
    <row r="512" spans="1:92" x14ac:dyDescent="0.25">
      <c r="A512" s="73"/>
      <c r="B512" s="83"/>
      <c r="C512" s="73"/>
      <c r="I512" s="23"/>
      <c r="J512" s="62"/>
      <c r="K512" s="72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  <c r="AW512" s="79"/>
      <c r="AX512" s="79"/>
      <c r="AY512" s="79"/>
      <c r="AZ512" s="79"/>
      <c r="BA512" s="79"/>
      <c r="BB512" s="79"/>
      <c r="BC512" s="79"/>
      <c r="BD512" s="79"/>
      <c r="BE512" s="79"/>
      <c r="BF512" s="79"/>
      <c r="BG512" s="79"/>
      <c r="BH512" s="79"/>
      <c r="BI512" s="79"/>
      <c r="BJ512" s="79"/>
      <c r="BK512" s="79"/>
      <c r="BL512" s="79"/>
      <c r="BM512" s="79"/>
      <c r="BN512" s="79"/>
      <c r="BO512" s="79"/>
      <c r="BP512" s="79"/>
      <c r="BQ512" s="79"/>
      <c r="BR512" s="79"/>
      <c r="BS512" s="79"/>
      <c r="BT512" s="79"/>
      <c r="BU512" s="79"/>
      <c r="BV512" s="79"/>
      <c r="BW512" s="79"/>
      <c r="BX512" s="79"/>
      <c r="BY512" s="79"/>
      <c r="BZ512" s="79"/>
      <c r="CA512" s="79"/>
      <c r="CB512" s="79"/>
      <c r="CC512" s="79"/>
      <c r="CD512" s="79"/>
      <c r="CE512" s="79"/>
      <c r="CF512" s="79"/>
      <c r="CG512" s="79"/>
      <c r="CH512" s="79"/>
      <c r="CI512" s="79"/>
      <c r="CJ512" s="79"/>
      <c r="CK512" s="79"/>
      <c r="CL512" s="79"/>
      <c r="CM512" s="79"/>
      <c r="CN512" s="79"/>
    </row>
    <row r="513" spans="1:92" x14ac:dyDescent="0.25">
      <c r="A513" s="73"/>
      <c r="B513" s="83"/>
      <c r="C513" s="73"/>
      <c r="I513" s="23"/>
      <c r="J513" s="62"/>
      <c r="K513" s="72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  <c r="AV513" s="79"/>
      <c r="AW513" s="79"/>
      <c r="AX513" s="79"/>
      <c r="AY513" s="79"/>
      <c r="AZ513" s="79"/>
      <c r="BA513" s="79"/>
      <c r="BB513" s="79"/>
      <c r="BC513" s="79"/>
      <c r="BD513" s="79"/>
      <c r="BE513" s="79"/>
      <c r="BF513" s="79"/>
      <c r="BG513" s="79"/>
      <c r="BH513" s="79"/>
      <c r="BI513" s="79"/>
      <c r="BJ513" s="79"/>
      <c r="BK513" s="79"/>
      <c r="BL513" s="79"/>
      <c r="BM513" s="79"/>
      <c r="BN513" s="79"/>
      <c r="BO513" s="79"/>
      <c r="BP513" s="79"/>
      <c r="BQ513" s="79"/>
      <c r="BR513" s="79"/>
      <c r="BS513" s="79"/>
      <c r="BT513" s="79"/>
      <c r="BU513" s="79"/>
      <c r="BV513" s="79"/>
      <c r="BW513" s="79"/>
      <c r="BX513" s="79"/>
      <c r="BY513" s="79"/>
      <c r="BZ513" s="79"/>
      <c r="CA513" s="79"/>
      <c r="CB513" s="79"/>
      <c r="CC513" s="79"/>
      <c r="CD513" s="79"/>
      <c r="CE513" s="79"/>
      <c r="CF513" s="79"/>
      <c r="CG513" s="79"/>
      <c r="CH513" s="79"/>
      <c r="CI513" s="79"/>
      <c r="CJ513" s="79"/>
      <c r="CK513" s="79"/>
      <c r="CL513" s="79"/>
      <c r="CM513" s="79"/>
      <c r="CN513" s="79"/>
    </row>
    <row r="514" spans="1:92" x14ac:dyDescent="0.25">
      <c r="A514" s="73"/>
      <c r="B514" s="83"/>
      <c r="C514" s="73"/>
      <c r="I514" s="23"/>
      <c r="J514" s="62"/>
      <c r="K514" s="72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  <c r="AV514" s="79"/>
      <c r="AW514" s="79"/>
      <c r="AX514" s="79"/>
      <c r="AY514" s="79"/>
      <c r="AZ514" s="79"/>
      <c r="BA514" s="79"/>
      <c r="BB514" s="79"/>
      <c r="BC514" s="79"/>
      <c r="BD514" s="79"/>
      <c r="BE514" s="79"/>
      <c r="BF514" s="79"/>
      <c r="BG514" s="79"/>
      <c r="BH514" s="79"/>
      <c r="BI514" s="79"/>
      <c r="BJ514" s="79"/>
      <c r="BK514" s="79"/>
      <c r="BL514" s="79"/>
      <c r="BM514" s="79"/>
      <c r="BN514" s="79"/>
      <c r="BO514" s="79"/>
      <c r="BP514" s="79"/>
      <c r="BQ514" s="79"/>
      <c r="BR514" s="79"/>
      <c r="BS514" s="79"/>
      <c r="BT514" s="79"/>
      <c r="BU514" s="79"/>
      <c r="BV514" s="79"/>
      <c r="BW514" s="79"/>
      <c r="BX514" s="79"/>
      <c r="BY514" s="79"/>
      <c r="BZ514" s="79"/>
      <c r="CA514" s="79"/>
      <c r="CB514" s="79"/>
      <c r="CC514" s="79"/>
      <c r="CD514" s="79"/>
      <c r="CE514" s="79"/>
      <c r="CF514" s="79"/>
      <c r="CG514" s="79"/>
      <c r="CH514" s="79"/>
      <c r="CI514" s="79"/>
      <c r="CJ514" s="79"/>
      <c r="CK514" s="79"/>
      <c r="CL514" s="79"/>
      <c r="CM514" s="79"/>
      <c r="CN514" s="79"/>
    </row>
    <row r="515" spans="1:92" x14ac:dyDescent="0.25">
      <c r="A515" s="73"/>
      <c r="B515" s="83"/>
      <c r="C515" s="73"/>
      <c r="I515" s="23"/>
      <c r="J515" s="62"/>
      <c r="K515" s="72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  <c r="AV515" s="79"/>
      <c r="AW515" s="79"/>
      <c r="AX515" s="79"/>
      <c r="AY515" s="79"/>
      <c r="AZ515" s="79"/>
      <c r="BA515" s="79"/>
      <c r="BB515" s="79"/>
      <c r="BC515" s="79"/>
      <c r="BD515" s="79"/>
      <c r="BE515" s="79"/>
      <c r="BF515" s="79"/>
      <c r="BG515" s="79"/>
      <c r="BH515" s="79"/>
      <c r="BI515" s="79"/>
      <c r="BJ515" s="79"/>
      <c r="BK515" s="79"/>
      <c r="BL515" s="79"/>
      <c r="BM515" s="79"/>
      <c r="BN515" s="79"/>
      <c r="BO515" s="79"/>
      <c r="BP515" s="79"/>
      <c r="BQ515" s="79"/>
      <c r="BR515" s="79"/>
      <c r="BS515" s="79"/>
      <c r="BT515" s="79"/>
      <c r="BU515" s="79"/>
      <c r="BV515" s="79"/>
      <c r="BW515" s="79"/>
      <c r="BX515" s="79"/>
      <c r="BY515" s="79"/>
      <c r="BZ515" s="79"/>
      <c r="CA515" s="79"/>
      <c r="CB515" s="79"/>
      <c r="CC515" s="79"/>
      <c r="CD515" s="79"/>
      <c r="CE515" s="79"/>
      <c r="CF515" s="79"/>
      <c r="CG515" s="79"/>
      <c r="CH515" s="79"/>
      <c r="CI515" s="79"/>
      <c r="CJ515" s="79"/>
      <c r="CK515" s="79"/>
      <c r="CL515" s="79"/>
      <c r="CM515" s="79"/>
      <c r="CN515" s="79"/>
    </row>
    <row r="516" spans="1:92" x14ac:dyDescent="0.25">
      <c r="A516" s="73"/>
      <c r="B516" s="83"/>
      <c r="C516" s="73"/>
      <c r="I516" s="23"/>
      <c r="J516" s="62"/>
      <c r="K516" s="72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  <c r="AV516" s="79"/>
      <c r="AW516" s="79"/>
      <c r="AX516" s="79"/>
      <c r="AY516" s="79"/>
      <c r="AZ516" s="79"/>
      <c r="BA516" s="79"/>
      <c r="BB516" s="79"/>
      <c r="BC516" s="79"/>
      <c r="BD516" s="79"/>
      <c r="BE516" s="79"/>
      <c r="BF516" s="79"/>
      <c r="BG516" s="79"/>
      <c r="BH516" s="79"/>
      <c r="BI516" s="79"/>
      <c r="BJ516" s="79"/>
      <c r="BK516" s="79"/>
      <c r="BL516" s="79"/>
      <c r="BM516" s="79"/>
      <c r="BN516" s="79"/>
      <c r="BO516" s="79"/>
      <c r="BP516" s="79"/>
      <c r="BQ516" s="79"/>
      <c r="BR516" s="79"/>
      <c r="BS516" s="79"/>
      <c r="BT516" s="79"/>
      <c r="BU516" s="79"/>
      <c r="BV516" s="79"/>
      <c r="BW516" s="79"/>
      <c r="BX516" s="79"/>
      <c r="BY516" s="79"/>
      <c r="BZ516" s="79"/>
      <c r="CA516" s="79"/>
      <c r="CB516" s="79"/>
      <c r="CC516" s="79"/>
      <c r="CD516" s="79"/>
      <c r="CE516" s="79"/>
      <c r="CF516" s="79"/>
      <c r="CG516" s="79"/>
      <c r="CH516" s="79"/>
      <c r="CI516" s="79"/>
      <c r="CJ516" s="79"/>
      <c r="CK516" s="79"/>
      <c r="CL516" s="79"/>
      <c r="CM516" s="79"/>
      <c r="CN516" s="79"/>
    </row>
    <row r="517" spans="1:92" x14ac:dyDescent="0.25">
      <c r="A517" s="73"/>
      <c r="B517" s="83"/>
      <c r="C517" s="73"/>
      <c r="I517" s="23"/>
      <c r="J517" s="62"/>
      <c r="K517" s="72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  <c r="AV517" s="79"/>
      <c r="AW517" s="79"/>
      <c r="AX517" s="79"/>
      <c r="AY517" s="79"/>
      <c r="AZ517" s="79"/>
      <c r="BA517" s="79"/>
      <c r="BB517" s="79"/>
      <c r="BC517" s="79"/>
      <c r="BD517" s="79"/>
      <c r="BE517" s="79"/>
      <c r="BF517" s="79"/>
      <c r="BG517" s="79"/>
      <c r="BH517" s="79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  <c r="BW517" s="79"/>
      <c r="BX517" s="79"/>
      <c r="BY517" s="79"/>
      <c r="BZ517" s="79"/>
      <c r="CA517" s="79"/>
      <c r="CB517" s="79"/>
      <c r="CC517" s="79"/>
      <c r="CD517" s="79"/>
      <c r="CE517" s="79"/>
      <c r="CF517" s="79"/>
      <c r="CG517" s="79"/>
      <c r="CH517" s="79"/>
      <c r="CI517" s="79"/>
      <c r="CJ517" s="79"/>
      <c r="CK517" s="79"/>
      <c r="CL517" s="79"/>
      <c r="CM517" s="79"/>
      <c r="CN517" s="79"/>
    </row>
    <row r="518" spans="1:92" x14ac:dyDescent="0.25">
      <c r="A518" s="73"/>
      <c r="B518" s="83"/>
      <c r="C518" s="73"/>
      <c r="I518" s="23"/>
      <c r="J518" s="62"/>
      <c r="K518" s="72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  <c r="AV518" s="79"/>
      <c r="AW518" s="79"/>
      <c r="AX518" s="79"/>
      <c r="AY518" s="79"/>
      <c r="AZ518" s="79"/>
      <c r="BA518" s="79"/>
      <c r="BB518" s="79"/>
      <c r="BC518" s="79"/>
      <c r="BD518" s="79"/>
      <c r="BE518" s="79"/>
      <c r="BF518" s="79"/>
      <c r="BG518" s="79"/>
      <c r="BH518" s="79"/>
      <c r="BI518" s="79"/>
      <c r="BJ518" s="79"/>
      <c r="BK518" s="79"/>
      <c r="BL518" s="79"/>
      <c r="BM518" s="79"/>
      <c r="BN518" s="79"/>
      <c r="BO518" s="79"/>
      <c r="BP518" s="79"/>
      <c r="BQ518" s="79"/>
      <c r="BR518" s="79"/>
      <c r="BS518" s="79"/>
      <c r="BT518" s="79"/>
      <c r="BU518" s="79"/>
      <c r="BV518" s="79"/>
      <c r="BW518" s="79"/>
      <c r="BX518" s="79"/>
      <c r="BY518" s="79"/>
      <c r="BZ518" s="79"/>
      <c r="CA518" s="79"/>
      <c r="CB518" s="79"/>
      <c r="CC518" s="79"/>
      <c r="CD518" s="79"/>
      <c r="CE518" s="79"/>
      <c r="CF518" s="79"/>
      <c r="CG518" s="79"/>
      <c r="CH518" s="79"/>
      <c r="CI518" s="79"/>
      <c r="CJ518" s="79"/>
      <c r="CK518" s="79"/>
      <c r="CL518" s="79"/>
      <c r="CM518" s="79"/>
      <c r="CN518" s="79"/>
    </row>
    <row r="519" spans="1:92" x14ac:dyDescent="0.25">
      <c r="A519" s="73"/>
      <c r="B519" s="83"/>
      <c r="C519" s="73"/>
      <c r="I519" s="23"/>
      <c r="J519" s="62"/>
      <c r="K519" s="72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  <c r="AV519" s="79"/>
      <c r="AW519" s="79"/>
      <c r="AX519" s="79"/>
      <c r="AY519" s="79"/>
      <c r="AZ519" s="79"/>
      <c r="BA519" s="79"/>
      <c r="BB519" s="79"/>
      <c r="BC519" s="79"/>
      <c r="BD519" s="79"/>
      <c r="BE519" s="79"/>
      <c r="BF519" s="79"/>
      <c r="BG519" s="79"/>
      <c r="BH519" s="79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  <c r="BW519" s="79"/>
      <c r="BX519" s="79"/>
      <c r="BY519" s="79"/>
      <c r="BZ519" s="79"/>
      <c r="CA519" s="79"/>
      <c r="CB519" s="79"/>
      <c r="CC519" s="79"/>
      <c r="CD519" s="79"/>
      <c r="CE519" s="79"/>
      <c r="CF519" s="79"/>
      <c r="CG519" s="79"/>
      <c r="CH519" s="79"/>
      <c r="CI519" s="79"/>
      <c r="CJ519" s="79"/>
      <c r="CK519" s="79"/>
      <c r="CL519" s="79"/>
      <c r="CM519" s="79"/>
      <c r="CN519" s="79"/>
    </row>
    <row r="520" spans="1:92" x14ac:dyDescent="0.25">
      <c r="A520" s="73"/>
      <c r="B520" s="83"/>
      <c r="C520" s="73"/>
      <c r="I520" s="23"/>
      <c r="J520" s="62"/>
      <c r="K520" s="72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  <c r="AV520" s="79"/>
      <c r="AW520" s="79"/>
      <c r="AX520" s="79"/>
      <c r="AY520" s="79"/>
      <c r="AZ520" s="79"/>
      <c r="BA520" s="79"/>
      <c r="BB520" s="79"/>
      <c r="BC520" s="79"/>
      <c r="BD520" s="79"/>
      <c r="BE520" s="79"/>
      <c r="BF520" s="79"/>
      <c r="BG520" s="79"/>
      <c r="BH520" s="79"/>
      <c r="BI520" s="79"/>
      <c r="BJ520" s="79"/>
      <c r="BK520" s="79"/>
      <c r="BL520" s="79"/>
      <c r="BM520" s="79"/>
      <c r="BN520" s="79"/>
      <c r="BO520" s="79"/>
      <c r="BP520" s="79"/>
      <c r="BQ520" s="79"/>
      <c r="BR520" s="79"/>
      <c r="BS520" s="79"/>
      <c r="BT520" s="79"/>
      <c r="BU520" s="79"/>
      <c r="BV520" s="79"/>
      <c r="BW520" s="79"/>
      <c r="BX520" s="79"/>
      <c r="BY520" s="79"/>
      <c r="BZ520" s="79"/>
      <c r="CA520" s="79"/>
      <c r="CB520" s="79"/>
      <c r="CC520" s="79"/>
      <c r="CD520" s="79"/>
      <c r="CE520" s="79"/>
      <c r="CF520" s="79"/>
      <c r="CG520" s="79"/>
      <c r="CH520" s="79"/>
      <c r="CI520" s="79"/>
      <c r="CJ520" s="79"/>
      <c r="CK520" s="79"/>
      <c r="CL520" s="79"/>
      <c r="CM520" s="79"/>
      <c r="CN520" s="79"/>
    </row>
    <row r="521" spans="1:92" x14ac:dyDescent="0.25">
      <c r="A521" s="73"/>
      <c r="B521" s="83"/>
      <c r="C521" s="73"/>
      <c r="I521" s="23"/>
      <c r="J521" s="62"/>
      <c r="K521" s="72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  <c r="AV521" s="79"/>
      <c r="AW521" s="79"/>
      <c r="AX521" s="79"/>
      <c r="AY521" s="79"/>
      <c r="AZ521" s="79"/>
      <c r="BA521" s="79"/>
      <c r="BB521" s="79"/>
      <c r="BC521" s="79"/>
      <c r="BD521" s="79"/>
      <c r="BE521" s="79"/>
      <c r="BF521" s="79"/>
      <c r="BG521" s="79"/>
      <c r="BH521" s="79"/>
      <c r="BI521" s="79"/>
      <c r="BJ521" s="79"/>
      <c r="BK521" s="79"/>
      <c r="BL521" s="79"/>
      <c r="BM521" s="79"/>
      <c r="BN521" s="79"/>
      <c r="BO521" s="79"/>
      <c r="BP521" s="79"/>
      <c r="BQ521" s="79"/>
      <c r="BR521" s="79"/>
      <c r="BS521" s="79"/>
      <c r="BT521" s="79"/>
      <c r="BU521" s="79"/>
      <c r="BV521" s="79"/>
      <c r="BW521" s="79"/>
      <c r="BX521" s="79"/>
      <c r="BY521" s="79"/>
      <c r="BZ521" s="79"/>
      <c r="CA521" s="79"/>
      <c r="CB521" s="79"/>
      <c r="CC521" s="79"/>
      <c r="CD521" s="79"/>
      <c r="CE521" s="79"/>
      <c r="CF521" s="79"/>
      <c r="CG521" s="79"/>
      <c r="CH521" s="79"/>
      <c r="CI521" s="79"/>
      <c r="CJ521" s="79"/>
      <c r="CK521" s="79"/>
      <c r="CL521" s="79"/>
      <c r="CM521" s="79"/>
      <c r="CN521" s="79"/>
    </row>
    <row r="522" spans="1:92" x14ac:dyDescent="0.25">
      <c r="A522" s="73"/>
      <c r="B522" s="83"/>
      <c r="C522" s="73"/>
      <c r="I522" s="23"/>
      <c r="J522" s="62"/>
      <c r="K522" s="72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  <c r="AV522" s="79"/>
      <c r="AW522" s="79"/>
      <c r="AX522" s="79"/>
      <c r="AY522" s="79"/>
      <c r="AZ522" s="79"/>
      <c r="BA522" s="79"/>
      <c r="BB522" s="79"/>
      <c r="BC522" s="79"/>
      <c r="BD522" s="79"/>
      <c r="BE522" s="79"/>
      <c r="BF522" s="79"/>
      <c r="BG522" s="79"/>
      <c r="BH522" s="79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79"/>
      <c r="CB522" s="79"/>
      <c r="CC522" s="79"/>
      <c r="CD522" s="79"/>
      <c r="CE522" s="79"/>
      <c r="CF522" s="79"/>
      <c r="CG522" s="79"/>
      <c r="CH522" s="79"/>
      <c r="CI522" s="79"/>
      <c r="CJ522" s="79"/>
      <c r="CK522" s="79"/>
      <c r="CL522" s="79"/>
      <c r="CM522" s="79"/>
      <c r="CN522" s="79"/>
    </row>
    <row r="523" spans="1:92" x14ac:dyDescent="0.25">
      <c r="A523" s="73"/>
      <c r="B523" s="83"/>
      <c r="C523" s="73"/>
      <c r="I523" s="23"/>
      <c r="J523" s="62"/>
      <c r="K523" s="72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  <c r="AV523" s="79"/>
      <c r="AW523" s="79"/>
      <c r="AX523" s="79"/>
      <c r="AY523" s="79"/>
      <c r="AZ523" s="79"/>
      <c r="BA523" s="79"/>
      <c r="BB523" s="79"/>
      <c r="BC523" s="79"/>
      <c r="BD523" s="79"/>
      <c r="BE523" s="79"/>
      <c r="BF523" s="79"/>
      <c r="BG523" s="79"/>
      <c r="BH523" s="79"/>
      <c r="BI523" s="79"/>
      <c r="BJ523" s="79"/>
      <c r="BK523" s="79"/>
      <c r="BL523" s="79"/>
      <c r="BM523" s="79"/>
      <c r="BN523" s="79"/>
      <c r="BO523" s="79"/>
      <c r="BP523" s="79"/>
      <c r="BQ523" s="79"/>
      <c r="BR523" s="79"/>
      <c r="BS523" s="79"/>
      <c r="BT523" s="79"/>
      <c r="BU523" s="79"/>
      <c r="BV523" s="79"/>
      <c r="BW523" s="79"/>
      <c r="BX523" s="79"/>
      <c r="BY523" s="79"/>
      <c r="BZ523" s="79"/>
      <c r="CA523" s="79"/>
      <c r="CB523" s="79"/>
      <c r="CC523" s="79"/>
      <c r="CD523" s="79"/>
      <c r="CE523" s="79"/>
      <c r="CF523" s="79"/>
      <c r="CG523" s="79"/>
      <c r="CH523" s="79"/>
      <c r="CI523" s="79"/>
      <c r="CJ523" s="79"/>
      <c r="CK523" s="79"/>
      <c r="CL523" s="79"/>
      <c r="CM523" s="79"/>
      <c r="CN523" s="79"/>
    </row>
    <row r="524" spans="1:92" x14ac:dyDescent="0.25">
      <c r="A524" s="73"/>
      <c r="B524" s="83"/>
      <c r="C524" s="73"/>
      <c r="I524" s="23"/>
      <c r="J524" s="62"/>
      <c r="K524" s="72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  <c r="AV524" s="79"/>
      <c r="AW524" s="79"/>
      <c r="AX524" s="79"/>
      <c r="AY524" s="79"/>
      <c r="AZ524" s="79"/>
      <c r="BA524" s="79"/>
      <c r="BB524" s="79"/>
      <c r="BC524" s="79"/>
      <c r="BD524" s="79"/>
      <c r="BE524" s="79"/>
      <c r="BF524" s="79"/>
      <c r="BG524" s="79"/>
      <c r="BH524" s="79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79"/>
      <c r="CA524" s="79"/>
      <c r="CB524" s="79"/>
      <c r="CC524" s="79"/>
      <c r="CD524" s="79"/>
      <c r="CE524" s="79"/>
      <c r="CF524" s="79"/>
      <c r="CG524" s="79"/>
      <c r="CH524" s="79"/>
      <c r="CI524" s="79"/>
      <c r="CJ524" s="79"/>
      <c r="CK524" s="79"/>
      <c r="CL524" s="79"/>
      <c r="CM524" s="79"/>
      <c r="CN524" s="79"/>
    </row>
    <row r="525" spans="1:92" x14ac:dyDescent="0.25">
      <c r="A525" s="73"/>
      <c r="B525" s="83"/>
      <c r="C525" s="73"/>
      <c r="I525" s="23"/>
      <c r="J525" s="62"/>
      <c r="K525" s="72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  <c r="AV525" s="79"/>
      <c r="AW525" s="79"/>
      <c r="AX525" s="79"/>
      <c r="AY525" s="79"/>
      <c r="AZ525" s="79"/>
      <c r="BA525" s="79"/>
      <c r="BB525" s="79"/>
      <c r="BC525" s="79"/>
      <c r="BD525" s="79"/>
      <c r="BE525" s="79"/>
      <c r="BF525" s="79"/>
      <c r="BG525" s="79"/>
      <c r="BH525" s="79"/>
      <c r="BI525" s="79"/>
      <c r="BJ525" s="79"/>
      <c r="BK525" s="79"/>
      <c r="BL525" s="79"/>
      <c r="BM525" s="79"/>
      <c r="BN525" s="79"/>
      <c r="BO525" s="79"/>
      <c r="BP525" s="79"/>
      <c r="BQ525" s="79"/>
      <c r="BR525" s="79"/>
      <c r="BS525" s="79"/>
      <c r="BT525" s="79"/>
      <c r="BU525" s="79"/>
      <c r="BV525" s="79"/>
      <c r="BW525" s="79"/>
      <c r="BX525" s="79"/>
      <c r="BY525" s="79"/>
      <c r="BZ525" s="79"/>
      <c r="CA525" s="79"/>
      <c r="CB525" s="79"/>
      <c r="CC525" s="79"/>
      <c r="CD525" s="79"/>
      <c r="CE525" s="79"/>
      <c r="CF525" s="79"/>
      <c r="CG525" s="79"/>
      <c r="CH525" s="79"/>
      <c r="CI525" s="79"/>
      <c r="CJ525" s="79"/>
      <c r="CK525" s="79"/>
      <c r="CL525" s="79"/>
      <c r="CM525" s="79"/>
      <c r="CN525" s="79"/>
    </row>
    <row r="526" spans="1:92" x14ac:dyDescent="0.25">
      <c r="A526" s="73"/>
      <c r="B526" s="83"/>
      <c r="C526" s="73"/>
      <c r="I526" s="23"/>
      <c r="J526" s="62"/>
      <c r="K526" s="72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  <c r="AV526" s="79"/>
      <c r="AW526" s="79"/>
      <c r="AX526" s="79"/>
      <c r="AY526" s="79"/>
      <c r="AZ526" s="79"/>
      <c r="BA526" s="79"/>
      <c r="BB526" s="79"/>
      <c r="BC526" s="79"/>
      <c r="BD526" s="79"/>
      <c r="BE526" s="79"/>
      <c r="BF526" s="79"/>
      <c r="BG526" s="79"/>
      <c r="BH526" s="79"/>
      <c r="BI526" s="79"/>
      <c r="BJ526" s="79"/>
      <c r="BK526" s="79"/>
      <c r="BL526" s="79"/>
      <c r="BM526" s="79"/>
      <c r="BN526" s="79"/>
      <c r="BO526" s="79"/>
      <c r="BP526" s="79"/>
      <c r="BQ526" s="79"/>
      <c r="BR526" s="79"/>
      <c r="BS526" s="79"/>
      <c r="BT526" s="79"/>
      <c r="BU526" s="79"/>
      <c r="BV526" s="79"/>
      <c r="BW526" s="79"/>
      <c r="BX526" s="79"/>
      <c r="BY526" s="79"/>
      <c r="BZ526" s="79"/>
      <c r="CA526" s="79"/>
      <c r="CB526" s="79"/>
      <c r="CC526" s="79"/>
      <c r="CD526" s="79"/>
      <c r="CE526" s="79"/>
      <c r="CF526" s="79"/>
      <c r="CG526" s="79"/>
      <c r="CH526" s="79"/>
      <c r="CI526" s="79"/>
      <c r="CJ526" s="79"/>
      <c r="CK526" s="79"/>
      <c r="CL526" s="79"/>
      <c r="CM526" s="79"/>
      <c r="CN526" s="79"/>
    </row>
    <row r="527" spans="1:92" x14ac:dyDescent="0.25">
      <c r="A527" s="73"/>
      <c r="B527" s="83"/>
      <c r="C527" s="73"/>
      <c r="I527" s="23"/>
      <c r="J527" s="62"/>
      <c r="K527" s="72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  <c r="AV527" s="79"/>
      <c r="AW527" s="79"/>
      <c r="AX527" s="79"/>
      <c r="AY527" s="79"/>
      <c r="AZ527" s="79"/>
      <c r="BA527" s="79"/>
      <c r="BB527" s="79"/>
      <c r="BC527" s="79"/>
      <c r="BD527" s="79"/>
      <c r="BE527" s="79"/>
      <c r="BF527" s="79"/>
      <c r="BG527" s="79"/>
      <c r="BH527" s="79"/>
      <c r="BI527" s="79"/>
      <c r="BJ527" s="79"/>
      <c r="BK527" s="79"/>
      <c r="BL527" s="79"/>
      <c r="BM527" s="79"/>
      <c r="BN527" s="79"/>
      <c r="BO527" s="79"/>
      <c r="BP527" s="79"/>
      <c r="BQ527" s="79"/>
      <c r="BR527" s="79"/>
      <c r="BS527" s="79"/>
      <c r="BT527" s="79"/>
      <c r="BU527" s="79"/>
      <c r="BV527" s="79"/>
      <c r="BW527" s="79"/>
      <c r="BX527" s="79"/>
      <c r="BY527" s="79"/>
      <c r="BZ527" s="79"/>
      <c r="CA527" s="79"/>
      <c r="CB527" s="79"/>
      <c r="CC527" s="79"/>
      <c r="CD527" s="79"/>
      <c r="CE527" s="79"/>
      <c r="CF527" s="79"/>
      <c r="CG527" s="79"/>
      <c r="CH527" s="79"/>
      <c r="CI527" s="79"/>
      <c r="CJ527" s="79"/>
      <c r="CK527" s="79"/>
      <c r="CL527" s="79"/>
      <c r="CM527" s="79"/>
      <c r="CN527" s="79"/>
    </row>
    <row r="528" spans="1:92" x14ac:dyDescent="0.25">
      <c r="A528" s="73"/>
      <c r="B528" s="83"/>
      <c r="C528" s="73"/>
      <c r="I528" s="23"/>
      <c r="J528" s="62"/>
      <c r="K528" s="72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  <c r="AV528" s="79"/>
      <c r="AW528" s="79"/>
      <c r="AX528" s="79"/>
      <c r="AY528" s="79"/>
      <c r="AZ528" s="79"/>
      <c r="BA528" s="79"/>
      <c r="BB528" s="79"/>
      <c r="BC528" s="79"/>
      <c r="BD528" s="79"/>
      <c r="BE528" s="79"/>
      <c r="BF528" s="79"/>
      <c r="BG528" s="79"/>
      <c r="BH528" s="79"/>
      <c r="BI528" s="79"/>
      <c r="BJ528" s="79"/>
      <c r="BK528" s="79"/>
      <c r="BL528" s="79"/>
      <c r="BM528" s="79"/>
      <c r="BN528" s="79"/>
      <c r="BO528" s="79"/>
      <c r="BP528" s="79"/>
      <c r="BQ528" s="79"/>
      <c r="BR528" s="79"/>
      <c r="BS528" s="79"/>
      <c r="BT528" s="79"/>
      <c r="BU528" s="79"/>
      <c r="BV528" s="79"/>
      <c r="BW528" s="79"/>
      <c r="BX528" s="79"/>
      <c r="BY528" s="79"/>
      <c r="BZ528" s="79"/>
      <c r="CA528" s="79"/>
      <c r="CB528" s="79"/>
      <c r="CC528" s="79"/>
      <c r="CD528" s="79"/>
      <c r="CE528" s="79"/>
      <c r="CF528" s="79"/>
      <c r="CG528" s="79"/>
      <c r="CH528" s="79"/>
      <c r="CI528" s="79"/>
      <c r="CJ528" s="79"/>
      <c r="CK528" s="79"/>
      <c r="CL528" s="79"/>
      <c r="CM528" s="79"/>
      <c r="CN528" s="79"/>
    </row>
    <row r="529" spans="1:92" x14ac:dyDescent="0.25">
      <c r="A529" s="73"/>
      <c r="B529" s="83"/>
      <c r="C529" s="73"/>
      <c r="I529" s="23"/>
      <c r="J529" s="62"/>
      <c r="K529" s="72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  <c r="AV529" s="79"/>
      <c r="AW529" s="79"/>
      <c r="AX529" s="79"/>
      <c r="AY529" s="79"/>
      <c r="AZ529" s="79"/>
      <c r="BA529" s="79"/>
      <c r="BB529" s="79"/>
      <c r="BC529" s="79"/>
      <c r="BD529" s="79"/>
      <c r="BE529" s="79"/>
      <c r="BF529" s="79"/>
      <c r="BG529" s="79"/>
      <c r="BH529" s="79"/>
      <c r="BI529" s="79"/>
      <c r="BJ529" s="79"/>
      <c r="BK529" s="79"/>
      <c r="BL529" s="79"/>
      <c r="BM529" s="79"/>
      <c r="BN529" s="79"/>
      <c r="BO529" s="79"/>
      <c r="BP529" s="79"/>
      <c r="BQ529" s="79"/>
      <c r="BR529" s="79"/>
      <c r="BS529" s="79"/>
      <c r="BT529" s="79"/>
      <c r="BU529" s="79"/>
      <c r="BV529" s="79"/>
      <c r="BW529" s="79"/>
      <c r="BX529" s="79"/>
      <c r="BY529" s="79"/>
      <c r="BZ529" s="79"/>
      <c r="CA529" s="79"/>
      <c r="CB529" s="79"/>
      <c r="CC529" s="79"/>
      <c r="CD529" s="79"/>
      <c r="CE529" s="79"/>
      <c r="CF529" s="79"/>
      <c r="CG529" s="79"/>
      <c r="CH529" s="79"/>
      <c r="CI529" s="79"/>
      <c r="CJ529" s="79"/>
      <c r="CK529" s="79"/>
      <c r="CL529" s="79"/>
      <c r="CM529" s="79"/>
      <c r="CN529" s="79"/>
    </row>
    <row r="530" spans="1:92" x14ac:dyDescent="0.25">
      <c r="A530" s="73"/>
      <c r="B530" s="83"/>
      <c r="C530" s="73"/>
      <c r="I530" s="23"/>
      <c r="J530" s="62"/>
      <c r="K530" s="72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  <c r="AV530" s="79"/>
      <c r="AW530" s="79"/>
      <c r="AX530" s="79"/>
      <c r="AY530" s="79"/>
      <c r="AZ530" s="79"/>
      <c r="BA530" s="79"/>
      <c r="BB530" s="79"/>
      <c r="BC530" s="79"/>
      <c r="BD530" s="79"/>
      <c r="BE530" s="79"/>
      <c r="BF530" s="79"/>
      <c r="BG530" s="79"/>
      <c r="BH530" s="79"/>
      <c r="BI530" s="79"/>
      <c r="BJ530" s="79"/>
      <c r="BK530" s="79"/>
      <c r="BL530" s="79"/>
      <c r="BM530" s="79"/>
      <c r="BN530" s="79"/>
      <c r="BO530" s="79"/>
      <c r="BP530" s="79"/>
      <c r="BQ530" s="79"/>
      <c r="BR530" s="79"/>
      <c r="BS530" s="79"/>
      <c r="BT530" s="79"/>
      <c r="BU530" s="79"/>
      <c r="BV530" s="79"/>
      <c r="BW530" s="79"/>
      <c r="BX530" s="79"/>
      <c r="BY530" s="79"/>
      <c r="BZ530" s="79"/>
      <c r="CA530" s="79"/>
      <c r="CB530" s="79"/>
      <c r="CC530" s="79"/>
      <c r="CD530" s="79"/>
      <c r="CE530" s="79"/>
      <c r="CF530" s="79"/>
      <c r="CG530" s="79"/>
      <c r="CH530" s="79"/>
      <c r="CI530" s="79"/>
      <c r="CJ530" s="79"/>
      <c r="CK530" s="79"/>
      <c r="CL530" s="79"/>
      <c r="CM530" s="79"/>
      <c r="CN530" s="79"/>
    </row>
    <row r="531" spans="1:92" x14ac:dyDescent="0.25">
      <c r="A531" s="73"/>
      <c r="B531" s="83"/>
      <c r="C531" s="73"/>
      <c r="I531" s="23"/>
      <c r="J531" s="62"/>
      <c r="K531" s="72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  <c r="AW531" s="79"/>
      <c r="AX531" s="79"/>
      <c r="AY531" s="79"/>
      <c r="AZ531" s="79"/>
      <c r="BA531" s="79"/>
      <c r="BB531" s="79"/>
      <c r="BC531" s="79"/>
      <c r="BD531" s="79"/>
      <c r="BE531" s="79"/>
      <c r="BF531" s="79"/>
      <c r="BG531" s="79"/>
      <c r="BH531" s="79"/>
      <c r="BI531" s="79"/>
      <c r="BJ531" s="79"/>
      <c r="BK531" s="79"/>
      <c r="BL531" s="79"/>
      <c r="BM531" s="79"/>
      <c r="BN531" s="79"/>
      <c r="BO531" s="79"/>
      <c r="BP531" s="79"/>
      <c r="BQ531" s="79"/>
      <c r="BR531" s="79"/>
      <c r="BS531" s="79"/>
      <c r="BT531" s="79"/>
      <c r="BU531" s="79"/>
      <c r="BV531" s="79"/>
      <c r="BW531" s="79"/>
      <c r="BX531" s="79"/>
      <c r="BY531" s="79"/>
      <c r="BZ531" s="79"/>
      <c r="CA531" s="79"/>
      <c r="CB531" s="79"/>
      <c r="CC531" s="79"/>
      <c r="CD531" s="79"/>
      <c r="CE531" s="79"/>
      <c r="CF531" s="79"/>
      <c r="CG531" s="79"/>
      <c r="CH531" s="79"/>
      <c r="CI531" s="79"/>
      <c r="CJ531" s="79"/>
      <c r="CK531" s="79"/>
      <c r="CL531" s="79"/>
      <c r="CM531" s="79"/>
      <c r="CN531" s="79"/>
    </row>
    <row r="532" spans="1:92" x14ac:dyDescent="0.25">
      <c r="A532" s="73"/>
      <c r="B532" s="83"/>
      <c r="C532" s="73"/>
      <c r="I532" s="23"/>
      <c r="J532" s="62"/>
      <c r="K532" s="72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  <c r="AV532" s="79"/>
      <c r="AW532" s="79"/>
      <c r="AX532" s="79"/>
      <c r="AY532" s="79"/>
      <c r="AZ532" s="79"/>
      <c r="BA532" s="79"/>
      <c r="BB532" s="79"/>
      <c r="BC532" s="79"/>
      <c r="BD532" s="79"/>
      <c r="BE532" s="79"/>
      <c r="BF532" s="79"/>
      <c r="BG532" s="79"/>
      <c r="BH532" s="79"/>
      <c r="BI532" s="79"/>
      <c r="BJ532" s="79"/>
      <c r="BK532" s="79"/>
      <c r="BL532" s="79"/>
      <c r="BM532" s="79"/>
      <c r="BN532" s="79"/>
      <c r="BO532" s="79"/>
      <c r="BP532" s="79"/>
      <c r="BQ532" s="79"/>
      <c r="BR532" s="79"/>
      <c r="BS532" s="79"/>
      <c r="BT532" s="79"/>
      <c r="BU532" s="79"/>
      <c r="BV532" s="79"/>
      <c r="BW532" s="79"/>
      <c r="BX532" s="79"/>
      <c r="BY532" s="79"/>
      <c r="BZ532" s="79"/>
      <c r="CA532" s="79"/>
      <c r="CB532" s="79"/>
      <c r="CC532" s="79"/>
      <c r="CD532" s="79"/>
      <c r="CE532" s="79"/>
      <c r="CF532" s="79"/>
      <c r="CG532" s="79"/>
      <c r="CH532" s="79"/>
      <c r="CI532" s="79"/>
      <c r="CJ532" s="79"/>
      <c r="CK532" s="79"/>
      <c r="CL532" s="79"/>
      <c r="CM532" s="79"/>
      <c r="CN532" s="79"/>
    </row>
    <row r="533" spans="1:92" x14ac:dyDescent="0.25">
      <c r="A533" s="73"/>
      <c r="B533" s="83"/>
      <c r="C533" s="73"/>
      <c r="I533" s="23"/>
      <c r="J533" s="62"/>
      <c r="K533" s="72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  <c r="AV533" s="79"/>
      <c r="AW533" s="79"/>
      <c r="AX533" s="79"/>
      <c r="AY533" s="79"/>
      <c r="AZ533" s="79"/>
      <c r="BA533" s="79"/>
      <c r="BB533" s="79"/>
      <c r="BC533" s="79"/>
      <c r="BD533" s="79"/>
      <c r="BE533" s="79"/>
      <c r="BF533" s="79"/>
      <c r="BG533" s="79"/>
      <c r="BH533" s="79"/>
      <c r="BI533" s="79"/>
      <c r="BJ533" s="79"/>
      <c r="BK533" s="79"/>
      <c r="BL533" s="79"/>
      <c r="BM533" s="79"/>
      <c r="BN533" s="79"/>
      <c r="BO533" s="79"/>
      <c r="BP533" s="79"/>
      <c r="BQ533" s="79"/>
      <c r="BR533" s="79"/>
      <c r="BS533" s="79"/>
      <c r="BT533" s="79"/>
      <c r="BU533" s="79"/>
      <c r="BV533" s="79"/>
      <c r="BW533" s="79"/>
      <c r="BX533" s="79"/>
      <c r="BY533" s="79"/>
      <c r="BZ533" s="79"/>
      <c r="CA533" s="79"/>
      <c r="CB533" s="79"/>
      <c r="CC533" s="79"/>
      <c r="CD533" s="79"/>
      <c r="CE533" s="79"/>
      <c r="CF533" s="79"/>
      <c r="CG533" s="79"/>
      <c r="CH533" s="79"/>
      <c r="CI533" s="79"/>
      <c r="CJ533" s="79"/>
      <c r="CK533" s="79"/>
      <c r="CL533" s="79"/>
      <c r="CM533" s="79"/>
      <c r="CN533" s="79"/>
    </row>
    <row r="534" spans="1:92" x14ac:dyDescent="0.25">
      <c r="A534" s="73"/>
      <c r="B534" s="83"/>
      <c r="C534" s="73"/>
      <c r="I534" s="23"/>
      <c r="J534" s="62"/>
      <c r="K534" s="72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  <c r="AW534" s="79"/>
      <c r="AX534" s="79"/>
      <c r="AY534" s="79"/>
      <c r="AZ534" s="79"/>
      <c r="BA534" s="79"/>
      <c r="BB534" s="79"/>
      <c r="BC534" s="79"/>
      <c r="BD534" s="79"/>
      <c r="BE534" s="79"/>
      <c r="BF534" s="79"/>
      <c r="BG534" s="79"/>
      <c r="BH534" s="79"/>
      <c r="BI534" s="79"/>
      <c r="BJ534" s="79"/>
      <c r="BK534" s="79"/>
      <c r="BL534" s="79"/>
      <c r="BM534" s="79"/>
      <c r="BN534" s="79"/>
      <c r="BO534" s="79"/>
      <c r="BP534" s="79"/>
      <c r="BQ534" s="79"/>
      <c r="BR534" s="79"/>
      <c r="BS534" s="79"/>
      <c r="BT534" s="79"/>
      <c r="BU534" s="79"/>
      <c r="BV534" s="79"/>
      <c r="BW534" s="79"/>
      <c r="BX534" s="79"/>
      <c r="BY534" s="79"/>
      <c r="BZ534" s="79"/>
      <c r="CA534" s="79"/>
      <c r="CB534" s="79"/>
      <c r="CC534" s="79"/>
      <c r="CD534" s="79"/>
      <c r="CE534" s="79"/>
      <c r="CF534" s="79"/>
      <c r="CG534" s="79"/>
      <c r="CH534" s="79"/>
      <c r="CI534" s="79"/>
      <c r="CJ534" s="79"/>
      <c r="CK534" s="79"/>
      <c r="CL534" s="79"/>
      <c r="CM534" s="79"/>
      <c r="CN534" s="79"/>
    </row>
    <row r="535" spans="1:92" x14ac:dyDescent="0.25">
      <c r="A535" s="73"/>
      <c r="B535" s="83"/>
      <c r="C535" s="73"/>
      <c r="I535" s="23"/>
      <c r="J535" s="62"/>
      <c r="K535" s="72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  <c r="AV535" s="79"/>
      <c r="AW535" s="79"/>
      <c r="AX535" s="79"/>
      <c r="AY535" s="79"/>
      <c r="AZ535" s="79"/>
      <c r="BA535" s="79"/>
      <c r="BB535" s="79"/>
      <c r="BC535" s="79"/>
      <c r="BD535" s="79"/>
      <c r="BE535" s="79"/>
      <c r="BF535" s="79"/>
      <c r="BG535" s="79"/>
      <c r="BH535" s="79"/>
      <c r="BI535" s="79"/>
      <c r="BJ535" s="79"/>
      <c r="BK535" s="79"/>
      <c r="BL535" s="79"/>
      <c r="BM535" s="79"/>
      <c r="BN535" s="79"/>
      <c r="BO535" s="79"/>
      <c r="BP535" s="79"/>
      <c r="BQ535" s="79"/>
      <c r="BR535" s="79"/>
      <c r="BS535" s="79"/>
      <c r="BT535" s="79"/>
      <c r="BU535" s="79"/>
      <c r="BV535" s="79"/>
      <c r="BW535" s="79"/>
      <c r="BX535" s="79"/>
      <c r="BY535" s="79"/>
      <c r="BZ535" s="79"/>
      <c r="CA535" s="79"/>
      <c r="CB535" s="79"/>
      <c r="CC535" s="79"/>
      <c r="CD535" s="79"/>
      <c r="CE535" s="79"/>
      <c r="CF535" s="79"/>
      <c r="CG535" s="79"/>
      <c r="CH535" s="79"/>
      <c r="CI535" s="79"/>
      <c r="CJ535" s="79"/>
      <c r="CK535" s="79"/>
      <c r="CL535" s="79"/>
      <c r="CM535" s="79"/>
      <c r="CN535" s="79"/>
    </row>
    <row r="536" spans="1:92" x14ac:dyDescent="0.25">
      <c r="A536" s="73"/>
      <c r="B536" s="83"/>
      <c r="C536" s="73"/>
      <c r="I536" s="23"/>
      <c r="J536" s="62"/>
      <c r="K536" s="72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  <c r="AV536" s="79"/>
      <c r="AW536" s="79"/>
      <c r="AX536" s="79"/>
      <c r="AY536" s="79"/>
      <c r="AZ536" s="79"/>
      <c r="BA536" s="79"/>
      <c r="BB536" s="79"/>
      <c r="BC536" s="79"/>
      <c r="BD536" s="79"/>
      <c r="BE536" s="79"/>
      <c r="BF536" s="79"/>
      <c r="BG536" s="79"/>
      <c r="BH536" s="79"/>
      <c r="BI536" s="79"/>
      <c r="BJ536" s="79"/>
      <c r="BK536" s="79"/>
      <c r="BL536" s="79"/>
      <c r="BM536" s="79"/>
      <c r="BN536" s="79"/>
      <c r="BO536" s="79"/>
      <c r="BP536" s="79"/>
      <c r="BQ536" s="79"/>
      <c r="BR536" s="79"/>
      <c r="BS536" s="79"/>
      <c r="BT536" s="79"/>
      <c r="BU536" s="79"/>
      <c r="BV536" s="79"/>
      <c r="BW536" s="79"/>
      <c r="BX536" s="79"/>
      <c r="BY536" s="79"/>
      <c r="BZ536" s="79"/>
      <c r="CA536" s="79"/>
      <c r="CB536" s="79"/>
      <c r="CC536" s="79"/>
      <c r="CD536" s="79"/>
      <c r="CE536" s="79"/>
      <c r="CF536" s="79"/>
      <c r="CG536" s="79"/>
      <c r="CH536" s="79"/>
      <c r="CI536" s="79"/>
      <c r="CJ536" s="79"/>
      <c r="CK536" s="79"/>
      <c r="CL536" s="79"/>
      <c r="CM536" s="79"/>
      <c r="CN536" s="79"/>
    </row>
    <row r="537" spans="1:92" x14ac:dyDescent="0.25">
      <c r="A537" s="73"/>
      <c r="B537" s="83"/>
      <c r="C537" s="73"/>
      <c r="I537" s="23"/>
      <c r="J537" s="62"/>
      <c r="K537" s="72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  <c r="AV537" s="79"/>
      <c r="AW537" s="79"/>
      <c r="AX537" s="79"/>
      <c r="AY537" s="79"/>
      <c r="AZ537" s="79"/>
      <c r="BA537" s="79"/>
      <c r="BB537" s="79"/>
      <c r="BC537" s="79"/>
      <c r="BD537" s="79"/>
      <c r="BE537" s="79"/>
      <c r="BF537" s="79"/>
      <c r="BG537" s="79"/>
      <c r="BH537" s="79"/>
      <c r="BI537" s="79"/>
      <c r="BJ537" s="79"/>
      <c r="BK537" s="79"/>
      <c r="BL537" s="79"/>
      <c r="BM537" s="79"/>
      <c r="BN537" s="79"/>
      <c r="BO537" s="79"/>
      <c r="BP537" s="79"/>
      <c r="BQ537" s="79"/>
      <c r="BR537" s="79"/>
      <c r="BS537" s="79"/>
      <c r="BT537" s="79"/>
      <c r="BU537" s="79"/>
      <c r="BV537" s="79"/>
      <c r="BW537" s="79"/>
      <c r="BX537" s="79"/>
      <c r="BY537" s="79"/>
      <c r="BZ537" s="79"/>
      <c r="CA537" s="79"/>
      <c r="CB537" s="79"/>
      <c r="CC537" s="79"/>
      <c r="CD537" s="79"/>
      <c r="CE537" s="79"/>
      <c r="CF537" s="79"/>
      <c r="CG537" s="79"/>
      <c r="CH537" s="79"/>
      <c r="CI537" s="79"/>
      <c r="CJ537" s="79"/>
      <c r="CK537" s="79"/>
      <c r="CL537" s="79"/>
      <c r="CM537" s="79"/>
      <c r="CN537" s="79"/>
    </row>
    <row r="538" spans="1:92" x14ac:dyDescent="0.25">
      <c r="A538" s="73"/>
      <c r="B538" s="83"/>
      <c r="C538" s="73"/>
      <c r="I538" s="23"/>
      <c r="J538" s="62"/>
      <c r="K538" s="72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  <c r="AV538" s="79"/>
      <c r="AW538" s="79"/>
      <c r="AX538" s="79"/>
      <c r="AY538" s="79"/>
      <c r="AZ538" s="79"/>
      <c r="BA538" s="79"/>
      <c r="BB538" s="79"/>
      <c r="BC538" s="79"/>
      <c r="BD538" s="79"/>
      <c r="BE538" s="79"/>
      <c r="BF538" s="79"/>
      <c r="BG538" s="79"/>
      <c r="BH538" s="79"/>
      <c r="BI538" s="79"/>
      <c r="BJ538" s="79"/>
      <c r="BK538" s="79"/>
      <c r="BL538" s="79"/>
      <c r="BM538" s="79"/>
      <c r="BN538" s="79"/>
      <c r="BO538" s="79"/>
      <c r="BP538" s="79"/>
      <c r="BQ538" s="79"/>
      <c r="BR538" s="79"/>
      <c r="BS538" s="79"/>
      <c r="BT538" s="79"/>
      <c r="BU538" s="79"/>
      <c r="BV538" s="79"/>
      <c r="BW538" s="79"/>
      <c r="BX538" s="79"/>
      <c r="BY538" s="79"/>
      <c r="BZ538" s="79"/>
      <c r="CA538" s="79"/>
      <c r="CB538" s="79"/>
      <c r="CC538" s="79"/>
      <c r="CD538" s="79"/>
      <c r="CE538" s="79"/>
      <c r="CF538" s="79"/>
      <c r="CG538" s="79"/>
      <c r="CH538" s="79"/>
      <c r="CI538" s="79"/>
      <c r="CJ538" s="79"/>
      <c r="CK538" s="79"/>
      <c r="CL538" s="79"/>
      <c r="CM538" s="79"/>
      <c r="CN538" s="79"/>
    </row>
    <row r="539" spans="1:92" x14ac:dyDescent="0.25">
      <c r="A539" s="73"/>
      <c r="B539" s="83"/>
      <c r="C539" s="73"/>
      <c r="I539" s="23"/>
      <c r="J539" s="62"/>
      <c r="K539" s="72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  <c r="AV539" s="79"/>
      <c r="AW539" s="79"/>
      <c r="AX539" s="79"/>
      <c r="AY539" s="79"/>
      <c r="AZ539" s="79"/>
      <c r="BA539" s="79"/>
      <c r="BB539" s="79"/>
      <c r="BC539" s="79"/>
      <c r="BD539" s="79"/>
      <c r="BE539" s="79"/>
      <c r="BF539" s="79"/>
      <c r="BG539" s="79"/>
      <c r="BH539" s="79"/>
      <c r="BI539" s="79"/>
      <c r="BJ539" s="79"/>
      <c r="BK539" s="79"/>
      <c r="BL539" s="79"/>
      <c r="BM539" s="79"/>
      <c r="BN539" s="79"/>
      <c r="BO539" s="79"/>
      <c r="BP539" s="79"/>
      <c r="BQ539" s="79"/>
      <c r="BR539" s="79"/>
      <c r="BS539" s="79"/>
      <c r="BT539" s="79"/>
      <c r="BU539" s="79"/>
      <c r="BV539" s="79"/>
      <c r="BW539" s="79"/>
      <c r="BX539" s="79"/>
      <c r="BY539" s="79"/>
      <c r="BZ539" s="79"/>
      <c r="CA539" s="79"/>
      <c r="CB539" s="79"/>
      <c r="CC539" s="79"/>
      <c r="CD539" s="79"/>
      <c r="CE539" s="79"/>
      <c r="CF539" s="79"/>
      <c r="CG539" s="79"/>
      <c r="CH539" s="79"/>
      <c r="CI539" s="79"/>
      <c r="CJ539" s="79"/>
      <c r="CK539" s="79"/>
      <c r="CL539" s="79"/>
      <c r="CM539" s="79"/>
      <c r="CN539" s="79"/>
    </row>
    <row r="540" spans="1:92" x14ac:dyDescent="0.25">
      <c r="A540" s="73"/>
      <c r="B540" s="83"/>
      <c r="C540" s="73"/>
      <c r="I540" s="23"/>
      <c r="J540" s="62"/>
      <c r="K540" s="72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  <c r="AV540" s="79"/>
      <c r="AW540" s="79"/>
      <c r="AX540" s="79"/>
      <c r="AY540" s="79"/>
      <c r="AZ540" s="79"/>
      <c r="BA540" s="79"/>
      <c r="BB540" s="79"/>
      <c r="BC540" s="79"/>
      <c r="BD540" s="79"/>
      <c r="BE540" s="79"/>
      <c r="BF540" s="79"/>
      <c r="BG540" s="79"/>
      <c r="BH540" s="79"/>
      <c r="BI540" s="79"/>
      <c r="BJ540" s="79"/>
      <c r="BK540" s="79"/>
      <c r="BL540" s="79"/>
      <c r="BM540" s="79"/>
      <c r="BN540" s="79"/>
      <c r="BO540" s="79"/>
      <c r="BP540" s="79"/>
      <c r="BQ540" s="79"/>
      <c r="BR540" s="79"/>
      <c r="BS540" s="79"/>
      <c r="BT540" s="79"/>
      <c r="BU540" s="79"/>
      <c r="BV540" s="79"/>
      <c r="BW540" s="79"/>
      <c r="BX540" s="79"/>
      <c r="BY540" s="79"/>
      <c r="BZ540" s="79"/>
      <c r="CA540" s="79"/>
      <c r="CB540" s="79"/>
      <c r="CC540" s="79"/>
      <c r="CD540" s="79"/>
      <c r="CE540" s="79"/>
      <c r="CF540" s="79"/>
      <c r="CG540" s="79"/>
      <c r="CH540" s="79"/>
      <c r="CI540" s="79"/>
      <c r="CJ540" s="79"/>
      <c r="CK540" s="79"/>
      <c r="CL540" s="79"/>
      <c r="CM540" s="79"/>
      <c r="CN540" s="79"/>
    </row>
    <row r="541" spans="1:92" x14ac:dyDescent="0.25">
      <c r="A541" s="73"/>
      <c r="B541" s="83"/>
      <c r="C541" s="73"/>
      <c r="I541" s="23"/>
      <c r="J541" s="62"/>
      <c r="K541" s="72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  <c r="AV541" s="79"/>
      <c r="AW541" s="79"/>
      <c r="AX541" s="79"/>
      <c r="AY541" s="79"/>
      <c r="AZ541" s="79"/>
      <c r="BA541" s="79"/>
      <c r="BB541" s="79"/>
      <c r="BC541" s="79"/>
      <c r="BD541" s="79"/>
      <c r="BE541" s="79"/>
      <c r="BF541" s="79"/>
      <c r="BG541" s="79"/>
      <c r="BH541" s="79"/>
      <c r="BI541" s="79"/>
      <c r="BJ541" s="79"/>
      <c r="BK541" s="79"/>
      <c r="BL541" s="79"/>
      <c r="BM541" s="79"/>
      <c r="BN541" s="79"/>
      <c r="BO541" s="79"/>
      <c r="BP541" s="79"/>
      <c r="BQ541" s="79"/>
      <c r="BR541" s="79"/>
      <c r="BS541" s="79"/>
      <c r="BT541" s="79"/>
      <c r="BU541" s="79"/>
      <c r="BV541" s="79"/>
      <c r="BW541" s="79"/>
      <c r="BX541" s="79"/>
      <c r="BY541" s="79"/>
      <c r="BZ541" s="79"/>
      <c r="CA541" s="79"/>
      <c r="CB541" s="79"/>
      <c r="CC541" s="79"/>
      <c r="CD541" s="79"/>
      <c r="CE541" s="79"/>
      <c r="CF541" s="79"/>
      <c r="CG541" s="79"/>
      <c r="CH541" s="79"/>
      <c r="CI541" s="79"/>
      <c r="CJ541" s="79"/>
      <c r="CK541" s="79"/>
      <c r="CL541" s="79"/>
      <c r="CM541" s="79"/>
      <c r="CN541" s="79"/>
    </row>
    <row r="542" spans="1:92" x14ac:dyDescent="0.25">
      <c r="A542" s="73"/>
      <c r="B542" s="83"/>
      <c r="C542" s="73"/>
      <c r="I542" s="23"/>
      <c r="J542" s="62"/>
      <c r="K542" s="72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  <c r="AV542" s="79"/>
      <c r="AW542" s="79"/>
      <c r="AX542" s="79"/>
      <c r="AY542" s="79"/>
      <c r="AZ542" s="79"/>
      <c r="BA542" s="79"/>
      <c r="BB542" s="79"/>
      <c r="BC542" s="79"/>
      <c r="BD542" s="79"/>
      <c r="BE542" s="79"/>
      <c r="BF542" s="79"/>
      <c r="BG542" s="79"/>
      <c r="BH542" s="79"/>
      <c r="BI542" s="79"/>
      <c r="BJ542" s="79"/>
      <c r="BK542" s="79"/>
      <c r="BL542" s="79"/>
      <c r="BM542" s="79"/>
      <c r="BN542" s="79"/>
      <c r="BO542" s="79"/>
      <c r="BP542" s="79"/>
      <c r="BQ542" s="79"/>
      <c r="BR542" s="79"/>
      <c r="BS542" s="79"/>
      <c r="BT542" s="79"/>
      <c r="BU542" s="79"/>
      <c r="BV542" s="79"/>
      <c r="BW542" s="79"/>
      <c r="BX542" s="79"/>
      <c r="BY542" s="79"/>
      <c r="BZ542" s="79"/>
      <c r="CA542" s="79"/>
      <c r="CB542" s="79"/>
      <c r="CC542" s="79"/>
      <c r="CD542" s="79"/>
      <c r="CE542" s="79"/>
      <c r="CF542" s="79"/>
      <c r="CG542" s="79"/>
      <c r="CH542" s="79"/>
      <c r="CI542" s="79"/>
      <c r="CJ542" s="79"/>
      <c r="CK542" s="79"/>
      <c r="CL542" s="79"/>
      <c r="CM542" s="79"/>
      <c r="CN542" s="79"/>
    </row>
    <row r="543" spans="1:92" x14ac:dyDescent="0.25">
      <c r="A543" s="73"/>
      <c r="B543" s="83"/>
      <c r="C543" s="73"/>
      <c r="I543" s="23"/>
      <c r="J543" s="62"/>
      <c r="K543" s="72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  <c r="AV543" s="79"/>
      <c r="AW543" s="79"/>
      <c r="AX543" s="79"/>
      <c r="AY543" s="79"/>
      <c r="AZ543" s="79"/>
      <c r="BA543" s="79"/>
      <c r="BB543" s="79"/>
      <c r="BC543" s="79"/>
      <c r="BD543" s="79"/>
      <c r="BE543" s="79"/>
      <c r="BF543" s="79"/>
      <c r="BG543" s="79"/>
      <c r="BH543" s="79"/>
      <c r="BI543" s="79"/>
      <c r="BJ543" s="79"/>
      <c r="BK543" s="79"/>
      <c r="BL543" s="79"/>
      <c r="BM543" s="79"/>
      <c r="BN543" s="79"/>
      <c r="BO543" s="79"/>
      <c r="BP543" s="79"/>
      <c r="BQ543" s="79"/>
      <c r="BR543" s="79"/>
      <c r="BS543" s="79"/>
      <c r="BT543" s="79"/>
      <c r="BU543" s="79"/>
      <c r="BV543" s="79"/>
      <c r="BW543" s="79"/>
      <c r="BX543" s="79"/>
      <c r="BY543" s="79"/>
      <c r="BZ543" s="79"/>
      <c r="CA543" s="79"/>
      <c r="CB543" s="79"/>
      <c r="CC543" s="79"/>
      <c r="CD543" s="79"/>
      <c r="CE543" s="79"/>
      <c r="CF543" s="79"/>
      <c r="CG543" s="79"/>
      <c r="CH543" s="79"/>
      <c r="CI543" s="79"/>
      <c r="CJ543" s="79"/>
      <c r="CK543" s="79"/>
      <c r="CL543" s="79"/>
      <c r="CM543" s="79"/>
      <c r="CN543" s="79"/>
    </row>
    <row r="544" spans="1:92" x14ac:dyDescent="0.25">
      <c r="A544" s="73"/>
      <c r="B544" s="83"/>
      <c r="C544" s="73"/>
      <c r="I544" s="23"/>
      <c r="J544" s="62"/>
      <c r="K544" s="72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  <c r="AV544" s="79"/>
      <c r="AW544" s="79"/>
      <c r="AX544" s="79"/>
      <c r="AY544" s="79"/>
      <c r="AZ544" s="79"/>
      <c r="BA544" s="79"/>
      <c r="BB544" s="79"/>
      <c r="BC544" s="79"/>
      <c r="BD544" s="79"/>
      <c r="BE544" s="79"/>
      <c r="BF544" s="79"/>
      <c r="BG544" s="79"/>
      <c r="BH544" s="79"/>
      <c r="BI544" s="79"/>
      <c r="BJ544" s="79"/>
      <c r="BK544" s="79"/>
      <c r="BL544" s="79"/>
      <c r="BM544" s="79"/>
      <c r="BN544" s="79"/>
      <c r="BO544" s="79"/>
      <c r="BP544" s="79"/>
      <c r="BQ544" s="79"/>
      <c r="BR544" s="79"/>
      <c r="BS544" s="79"/>
      <c r="BT544" s="79"/>
      <c r="BU544" s="79"/>
      <c r="BV544" s="79"/>
      <c r="BW544" s="79"/>
      <c r="BX544" s="79"/>
      <c r="BY544" s="79"/>
      <c r="BZ544" s="79"/>
      <c r="CA544" s="79"/>
      <c r="CB544" s="79"/>
      <c r="CC544" s="79"/>
      <c r="CD544" s="79"/>
      <c r="CE544" s="79"/>
      <c r="CF544" s="79"/>
      <c r="CG544" s="79"/>
      <c r="CH544" s="79"/>
      <c r="CI544" s="79"/>
      <c r="CJ544" s="79"/>
      <c r="CK544" s="79"/>
      <c r="CL544" s="79"/>
      <c r="CM544" s="79"/>
      <c r="CN544" s="79"/>
    </row>
    <row r="545" spans="1:92" x14ac:dyDescent="0.25">
      <c r="A545" s="73"/>
      <c r="B545" s="83"/>
      <c r="C545" s="73"/>
      <c r="I545" s="23"/>
      <c r="J545" s="62"/>
      <c r="K545" s="72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  <c r="AV545" s="79"/>
      <c r="AW545" s="79"/>
      <c r="AX545" s="79"/>
      <c r="AY545" s="79"/>
      <c r="AZ545" s="79"/>
      <c r="BA545" s="79"/>
      <c r="BB545" s="79"/>
      <c r="BC545" s="79"/>
      <c r="BD545" s="79"/>
      <c r="BE545" s="79"/>
      <c r="BF545" s="79"/>
      <c r="BG545" s="79"/>
      <c r="BH545" s="79"/>
      <c r="BI545" s="79"/>
      <c r="BJ545" s="79"/>
      <c r="BK545" s="79"/>
      <c r="BL545" s="79"/>
      <c r="BM545" s="79"/>
      <c r="BN545" s="79"/>
      <c r="BO545" s="79"/>
      <c r="BP545" s="79"/>
      <c r="BQ545" s="79"/>
      <c r="BR545" s="79"/>
      <c r="BS545" s="79"/>
      <c r="BT545" s="79"/>
      <c r="BU545" s="79"/>
      <c r="BV545" s="79"/>
      <c r="BW545" s="79"/>
      <c r="BX545" s="79"/>
      <c r="BY545" s="79"/>
      <c r="BZ545" s="79"/>
      <c r="CA545" s="79"/>
      <c r="CB545" s="79"/>
      <c r="CC545" s="79"/>
      <c r="CD545" s="79"/>
      <c r="CE545" s="79"/>
      <c r="CF545" s="79"/>
      <c r="CG545" s="79"/>
      <c r="CH545" s="79"/>
      <c r="CI545" s="79"/>
      <c r="CJ545" s="79"/>
      <c r="CK545" s="79"/>
      <c r="CL545" s="79"/>
      <c r="CM545" s="79"/>
      <c r="CN545" s="79"/>
    </row>
    <row r="546" spans="1:92" x14ac:dyDescent="0.25">
      <c r="A546" s="73"/>
      <c r="B546" s="83"/>
      <c r="C546" s="73"/>
      <c r="I546" s="23"/>
      <c r="J546" s="62"/>
      <c r="K546" s="72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  <c r="AV546" s="79"/>
      <c r="AW546" s="79"/>
      <c r="AX546" s="79"/>
      <c r="AY546" s="79"/>
      <c r="AZ546" s="79"/>
      <c r="BA546" s="79"/>
      <c r="BB546" s="79"/>
      <c r="BC546" s="79"/>
      <c r="BD546" s="79"/>
      <c r="BE546" s="79"/>
      <c r="BF546" s="79"/>
      <c r="BG546" s="79"/>
      <c r="BH546" s="79"/>
      <c r="BI546" s="79"/>
      <c r="BJ546" s="79"/>
      <c r="BK546" s="79"/>
      <c r="BL546" s="79"/>
      <c r="BM546" s="79"/>
      <c r="BN546" s="79"/>
      <c r="BO546" s="79"/>
      <c r="BP546" s="79"/>
      <c r="BQ546" s="79"/>
      <c r="BR546" s="79"/>
      <c r="BS546" s="79"/>
      <c r="BT546" s="79"/>
      <c r="BU546" s="79"/>
      <c r="BV546" s="79"/>
      <c r="BW546" s="79"/>
      <c r="BX546" s="79"/>
      <c r="BY546" s="79"/>
      <c r="BZ546" s="79"/>
      <c r="CA546" s="79"/>
      <c r="CB546" s="79"/>
      <c r="CC546" s="79"/>
      <c r="CD546" s="79"/>
      <c r="CE546" s="79"/>
      <c r="CF546" s="79"/>
      <c r="CG546" s="79"/>
      <c r="CH546" s="79"/>
      <c r="CI546" s="79"/>
      <c r="CJ546" s="79"/>
      <c r="CK546" s="79"/>
      <c r="CL546" s="79"/>
      <c r="CM546" s="79"/>
      <c r="CN546" s="79"/>
    </row>
    <row r="547" spans="1:92" x14ac:dyDescent="0.25">
      <c r="A547" s="73"/>
      <c r="B547" s="83"/>
      <c r="C547" s="73"/>
      <c r="I547" s="23"/>
      <c r="J547" s="62"/>
      <c r="K547" s="72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  <c r="AV547" s="79"/>
      <c r="AW547" s="79"/>
      <c r="AX547" s="79"/>
      <c r="AY547" s="79"/>
      <c r="AZ547" s="79"/>
      <c r="BA547" s="79"/>
      <c r="BB547" s="79"/>
      <c r="BC547" s="79"/>
      <c r="BD547" s="79"/>
      <c r="BE547" s="79"/>
      <c r="BF547" s="79"/>
      <c r="BG547" s="79"/>
      <c r="BH547" s="79"/>
      <c r="BI547" s="79"/>
      <c r="BJ547" s="79"/>
      <c r="BK547" s="79"/>
      <c r="BL547" s="79"/>
      <c r="BM547" s="79"/>
      <c r="BN547" s="79"/>
      <c r="BO547" s="79"/>
      <c r="BP547" s="79"/>
      <c r="BQ547" s="79"/>
      <c r="BR547" s="79"/>
      <c r="BS547" s="79"/>
      <c r="BT547" s="79"/>
      <c r="BU547" s="79"/>
      <c r="BV547" s="79"/>
      <c r="BW547" s="79"/>
      <c r="BX547" s="79"/>
      <c r="BY547" s="79"/>
      <c r="BZ547" s="79"/>
      <c r="CA547" s="79"/>
      <c r="CB547" s="79"/>
      <c r="CC547" s="79"/>
      <c r="CD547" s="79"/>
      <c r="CE547" s="79"/>
      <c r="CF547" s="79"/>
      <c r="CG547" s="79"/>
      <c r="CH547" s="79"/>
      <c r="CI547" s="79"/>
      <c r="CJ547" s="79"/>
      <c r="CK547" s="79"/>
      <c r="CL547" s="79"/>
      <c r="CM547" s="79"/>
      <c r="CN547" s="79"/>
    </row>
    <row r="548" spans="1:92" x14ac:dyDescent="0.25">
      <c r="A548" s="73"/>
      <c r="B548" s="83"/>
      <c r="C548" s="73"/>
      <c r="I548" s="23"/>
      <c r="J548" s="62"/>
      <c r="K548" s="72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  <c r="AV548" s="79"/>
      <c r="AW548" s="79"/>
      <c r="AX548" s="79"/>
      <c r="AY548" s="79"/>
      <c r="AZ548" s="79"/>
      <c r="BA548" s="79"/>
      <c r="BB548" s="79"/>
      <c r="BC548" s="79"/>
      <c r="BD548" s="79"/>
      <c r="BE548" s="79"/>
      <c r="BF548" s="79"/>
      <c r="BG548" s="79"/>
      <c r="BH548" s="79"/>
      <c r="BI548" s="79"/>
      <c r="BJ548" s="79"/>
      <c r="BK548" s="79"/>
      <c r="BL548" s="79"/>
      <c r="BM548" s="79"/>
      <c r="BN548" s="79"/>
      <c r="BO548" s="79"/>
      <c r="BP548" s="79"/>
      <c r="BQ548" s="79"/>
      <c r="BR548" s="79"/>
      <c r="BS548" s="79"/>
      <c r="BT548" s="79"/>
      <c r="BU548" s="79"/>
      <c r="BV548" s="79"/>
      <c r="BW548" s="79"/>
      <c r="BX548" s="79"/>
      <c r="BY548" s="79"/>
      <c r="BZ548" s="79"/>
      <c r="CA548" s="79"/>
      <c r="CB548" s="79"/>
      <c r="CC548" s="79"/>
      <c r="CD548" s="79"/>
      <c r="CE548" s="79"/>
      <c r="CF548" s="79"/>
      <c r="CG548" s="79"/>
      <c r="CH548" s="79"/>
      <c r="CI548" s="79"/>
      <c r="CJ548" s="79"/>
      <c r="CK548" s="79"/>
      <c r="CL548" s="79"/>
      <c r="CM548" s="79"/>
      <c r="CN548" s="79"/>
    </row>
    <row r="549" spans="1:92" x14ac:dyDescent="0.25">
      <c r="A549" s="73"/>
      <c r="B549" s="83"/>
      <c r="C549" s="73"/>
      <c r="I549" s="23"/>
      <c r="J549" s="62"/>
      <c r="K549" s="72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  <c r="AV549" s="79"/>
      <c r="AW549" s="79"/>
      <c r="AX549" s="79"/>
      <c r="AY549" s="79"/>
      <c r="AZ549" s="79"/>
      <c r="BA549" s="79"/>
      <c r="BB549" s="79"/>
      <c r="BC549" s="79"/>
      <c r="BD549" s="79"/>
      <c r="BE549" s="79"/>
      <c r="BF549" s="79"/>
      <c r="BG549" s="79"/>
      <c r="BH549" s="79"/>
      <c r="BI549" s="79"/>
      <c r="BJ549" s="79"/>
      <c r="BK549" s="79"/>
      <c r="BL549" s="79"/>
      <c r="BM549" s="79"/>
      <c r="BN549" s="79"/>
      <c r="BO549" s="79"/>
      <c r="BP549" s="79"/>
      <c r="BQ549" s="79"/>
      <c r="BR549" s="79"/>
      <c r="BS549" s="79"/>
      <c r="BT549" s="79"/>
      <c r="BU549" s="79"/>
      <c r="BV549" s="79"/>
      <c r="BW549" s="79"/>
      <c r="BX549" s="79"/>
      <c r="BY549" s="79"/>
      <c r="BZ549" s="79"/>
      <c r="CA549" s="79"/>
      <c r="CB549" s="79"/>
      <c r="CC549" s="79"/>
      <c r="CD549" s="79"/>
      <c r="CE549" s="79"/>
      <c r="CF549" s="79"/>
      <c r="CG549" s="79"/>
      <c r="CH549" s="79"/>
      <c r="CI549" s="79"/>
      <c r="CJ549" s="79"/>
      <c r="CK549" s="79"/>
      <c r="CL549" s="79"/>
      <c r="CM549" s="79"/>
      <c r="CN549" s="79"/>
    </row>
    <row r="550" spans="1:92" x14ac:dyDescent="0.25">
      <c r="A550" s="73"/>
      <c r="B550" s="83"/>
      <c r="C550" s="73"/>
      <c r="I550" s="23"/>
      <c r="J550" s="62"/>
      <c r="K550" s="72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  <c r="AV550" s="79"/>
      <c r="AW550" s="79"/>
      <c r="AX550" s="79"/>
      <c r="AY550" s="79"/>
      <c r="AZ550" s="79"/>
      <c r="BA550" s="79"/>
      <c r="BB550" s="79"/>
      <c r="BC550" s="79"/>
      <c r="BD550" s="79"/>
      <c r="BE550" s="79"/>
      <c r="BF550" s="79"/>
      <c r="BG550" s="79"/>
      <c r="BH550" s="79"/>
      <c r="BI550" s="79"/>
      <c r="BJ550" s="79"/>
      <c r="BK550" s="79"/>
      <c r="BL550" s="79"/>
      <c r="BM550" s="79"/>
      <c r="BN550" s="79"/>
      <c r="BO550" s="79"/>
      <c r="BP550" s="79"/>
      <c r="BQ550" s="79"/>
      <c r="BR550" s="79"/>
      <c r="BS550" s="79"/>
      <c r="BT550" s="79"/>
      <c r="BU550" s="79"/>
      <c r="BV550" s="79"/>
      <c r="BW550" s="79"/>
      <c r="BX550" s="79"/>
      <c r="BY550" s="79"/>
      <c r="BZ550" s="79"/>
      <c r="CA550" s="79"/>
      <c r="CB550" s="79"/>
      <c r="CC550" s="79"/>
      <c r="CD550" s="79"/>
      <c r="CE550" s="79"/>
      <c r="CF550" s="79"/>
      <c r="CG550" s="79"/>
      <c r="CH550" s="79"/>
      <c r="CI550" s="79"/>
      <c r="CJ550" s="79"/>
      <c r="CK550" s="79"/>
      <c r="CL550" s="79"/>
      <c r="CM550" s="79"/>
      <c r="CN550" s="79"/>
    </row>
    <row r="551" spans="1:92" x14ac:dyDescent="0.25">
      <c r="A551" s="73"/>
      <c r="B551" s="83"/>
      <c r="C551" s="73"/>
      <c r="I551" s="23"/>
      <c r="J551" s="62"/>
      <c r="K551" s="72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  <c r="AV551" s="79"/>
      <c r="AW551" s="79"/>
      <c r="AX551" s="79"/>
      <c r="AY551" s="79"/>
      <c r="AZ551" s="79"/>
      <c r="BA551" s="79"/>
      <c r="BB551" s="79"/>
      <c r="BC551" s="79"/>
      <c r="BD551" s="79"/>
      <c r="BE551" s="79"/>
      <c r="BF551" s="79"/>
      <c r="BG551" s="79"/>
      <c r="BH551" s="79"/>
      <c r="BI551" s="79"/>
      <c r="BJ551" s="79"/>
      <c r="BK551" s="79"/>
      <c r="BL551" s="79"/>
      <c r="BM551" s="79"/>
      <c r="BN551" s="79"/>
      <c r="BO551" s="79"/>
      <c r="BP551" s="79"/>
      <c r="BQ551" s="79"/>
      <c r="BR551" s="79"/>
      <c r="BS551" s="79"/>
      <c r="BT551" s="79"/>
      <c r="BU551" s="79"/>
      <c r="BV551" s="79"/>
      <c r="BW551" s="79"/>
      <c r="BX551" s="79"/>
      <c r="BY551" s="79"/>
      <c r="BZ551" s="79"/>
      <c r="CA551" s="79"/>
      <c r="CB551" s="79"/>
      <c r="CC551" s="79"/>
      <c r="CD551" s="79"/>
      <c r="CE551" s="79"/>
      <c r="CF551" s="79"/>
      <c r="CG551" s="79"/>
      <c r="CH551" s="79"/>
      <c r="CI551" s="79"/>
      <c r="CJ551" s="79"/>
      <c r="CK551" s="79"/>
      <c r="CL551" s="79"/>
      <c r="CM551" s="79"/>
      <c r="CN551" s="79"/>
    </row>
    <row r="552" spans="1:92" x14ac:dyDescent="0.25">
      <c r="A552" s="73"/>
      <c r="B552" s="83"/>
      <c r="C552" s="73"/>
      <c r="I552" s="23"/>
      <c r="J552" s="62"/>
      <c r="K552" s="72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  <c r="AV552" s="79"/>
      <c r="AW552" s="79"/>
      <c r="AX552" s="79"/>
      <c r="AY552" s="79"/>
      <c r="AZ552" s="79"/>
      <c r="BA552" s="79"/>
      <c r="BB552" s="79"/>
      <c r="BC552" s="79"/>
      <c r="BD552" s="79"/>
      <c r="BE552" s="79"/>
      <c r="BF552" s="79"/>
      <c r="BG552" s="79"/>
      <c r="BH552" s="79"/>
      <c r="BI552" s="79"/>
      <c r="BJ552" s="79"/>
      <c r="BK552" s="79"/>
      <c r="BL552" s="79"/>
      <c r="BM552" s="79"/>
      <c r="BN552" s="79"/>
      <c r="BO552" s="79"/>
      <c r="BP552" s="79"/>
      <c r="BQ552" s="79"/>
      <c r="BR552" s="79"/>
      <c r="BS552" s="79"/>
      <c r="BT552" s="79"/>
      <c r="BU552" s="79"/>
      <c r="BV552" s="79"/>
      <c r="BW552" s="79"/>
      <c r="BX552" s="79"/>
      <c r="BY552" s="79"/>
      <c r="BZ552" s="79"/>
      <c r="CA552" s="79"/>
      <c r="CB552" s="79"/>
      <c r="CC552" s="79"/>
      <c r="CD552" s="79"/>
      <c r="CE552" s="79"/>
      <c r="CF552" s="79"/>
      <c r="CG552" s="79"/>
      <c r="CH552" s="79"/>
      <c r="CI552" s="79"/>
      <c r="CJ552" s="79"/>
      <c r="CK552" s="79"/>
      <c r="CL552" s="79"/>
      <c r="CM552" s="79"/>
      <c r="CN552" s="79"/>
    </row>
    <row r="553" spans="1:92" x14ac:dyDescent="0.25">
      <c r="A553" s="73"/>
      <c r="B553" s="83"/>
      <c r="C553" s="73"/>
      <c r="I553" s="23"/>
      <c r="J553" s="62"/>
      <c r="K553" s="72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  <c r="AV553" s="79"/>
      <c r="AW553" s="79"/>
      <c r="AX553" s="79"/>
      <c r="AY553" s="79"/>
      <c r="AZ553" s="79"/>
      <c r="BA553" s="79"/>
      <c r="BB553" s="79"/>
      <c r="BC553" s="79"/>
      <c r="BD553" s="79"/>
      <c r="BE553" s="79"/>
      <c r="BF553" s="79"/>
      <c r="BG553" s="79"/>
      <c r="BH553" s="79"/>
      <c r="BI553" s="79"/>
      <c r="BJ553" s="79"/>
      <c r="BK553" s="79"/>
      <c r="BL553" s="79"/>
      <c r="BM553" s="79"/>
      <c r="BN553" s="79"/>
      <c r="BO553" s="79"/>
      <c r="BP553" s="79"/>
      <c r="BQ553" s="79"/>
      <c r="BR553" s="79"/>
      <c r="BS553" s="79"/>
      <c r="BT553" s="79"/>
      <c r="BU553" s="79"/>
      <c r="BV553" s="79"/>
      <c r="BW553" s="79"/>
      <c r="BX553" s="79"/>
      <c r="BY553" s="79"/>
      <c r="BZ553" s="79"/>
      <c r="CA553" s="79"/>
      <c r="CB553" s="79"/>
      <c r="CC553" s="79"/>
      <c r="CD553" s="79"/>
      <c r="CE553" s="79"/>
      <c r="CF553" s="79"/>
      <c r="CG553" s="79"/>
      <c r="CH553" s="79"/>
      <c r="CI553" s="79"/>
      <c r="CJ553" s="79"/>
      <c r="CK553" s="79"/>
      <c r="CL553" s="79"/>
      <c r="CM553" s="79"/>
      <c r="CN553" s="79"/>
    </row>
    <row r="554" spans="1:92" x14ac:dyDescent="0.25">
      <c r="A554" s="73"/>
      <c r="B554" s="83"/>
      <c r="C554" s="73"/>
      <c r="I554" s="23"/>
      <c r="J554" s="62"/>
      <c r="K554" s="72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  <c r="AV554" s="79"/>
      <c r="AW554" s="79"/>
      <c r="AX554" s="79"/>
      <c r="AY554" s="79"/>
      <c r="AZ554" s="79"/>
      <c r="BA554" s="79"/>
      <c r="BB554" s="79"/>
      <c r="BC554" s="79"/>
      <c r="BD554" s="79"/>
      <c r="BE554" s="79"/>
      <c r="BF554" s="79"/>
      <c r="BG554" s="79"/>
      <c r="BH554" s="79"/>
      <c r="BI554" s="79"/>
      <c r="BJ554" s="79"/>
      <c r="BK554" s="79"/>
      <c r="BL554" s="79"/>
      <c r="BM554" s="79"/>
      <c r="BN554" s="79"/>
      <c r="BO554" s="79"/>
      <c r="BP554" s="79"/>
      <c r="BQ554" s="79"/>
      <c r="BR554" s="79"/>
      <c r="BS554" s="79"/>
      <c r="BT554" s="79"/>
      <c r="BU554" s="79"/>
      <c r="BV554" s="79"/>
      <c r="BW554" s="79"/>
      <c r="BX554" s="79"/>
      <c r="BY554" s="79"/>
      <c r="BZ554" s="79"/>
      <c r="CA554" s="79"/>
      <c r="CB554" s="79"/>
      <c r="CC554" s="79"/>
      <c r="CD554" s="79"/>
      <c r="CE554" s="79"/>
      <c r="CF554" s="79"/>
      <c r="CG554" s="79"/>
      <c r="CH554" s="79"/>
      <c r="CI554" s="79"/>
      <c r="CJ554" s="79"/>
      <c r="CK554" s="79"/>
      <c r="CL554" s="79"/>
      <c r="CM554" s="79"/>
      <c r="CN554" s="79"/>
    </row>
    <row r="555" spans="1:92" x14ac:dyDescent="0.25">
      <c r="A555" s="73"/>
      <c r="B555" s="83"/>
      <c r="C555" s="73"/>
      <c r="I555" s="23"/>
      <c r="J555" s="62"/>
      <c r="K555" s="72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  <c r="AV555" s="79"/>
      <c r="AW555" s="79"/>
      <c r="AX555" s="79"/>
      <c r="AY555" s="79"/>
      <c r="AZ555" s="79"/>
      <c r="BA555" s="79"/>
      <c r="BB555" s="79"/>
      <c r="BC555" s="79"/>
      <c r="BD555" s="79"/>
      <c r="BE555" s="79"/>
      <c r="BF555" s="79"/>
      <c r="BG555" s="79"/>
      <c r="BH555" s="79"/>
      <c r="BI555" s="79"/>
      <c r="BJ555" s="79"/>
      <c r="BK555" s="79"/>
      <c r="BL555" s="79"/>
      <c r="BM555" s="79"/>
      <c r="BN555" s="79"/>
      <c r="BO555" s="79"/>
      <c r="BP555" s="79"/>
      <c r="BQ555" s="79"/>
      <c r="BR555" s="79"/>
      <c r="BS555" s="79"/>
      <c r="BT555" s="79"/>
      <c r="BU555" s="79"/>
      <c r="BV555" s="79"/>
      <c r="BW555" s="79"/>
      <c r="BX555" s="79"/>
      <c r="BY555" s="79"/>
      <c r="BZ555" s="79"/>
      <c r="CA555" s="79"/>
      <c r="CB555" s="79"/>
      <c r="CC555" s="79"/>
      <c r="CD555" s="79"/>
      <c r="CE555" s="79"/>
      <c r="CF555" s="79"/>
      <c r="CG555" s="79"/>
      <c r="CH555" s="79"/>
      <c r="CI555" s="79"/>
      <c r="CJ555" s="79"/>
      <c r="CK555" s="79"/>
      <c r="CL555" s="79"/>
      <c r="CM555" s="79"/>
      <c r="CN555" s="79"/>
    </row>
    <row r="556" spans="1:92" x14ac:dyDescent="0.25">
      <c r="A556" s="73"/>
      <c r="B556" s="83"/>
      <c r="C556" s="73"/>
      <c r="I556" s="23"/>
      <c r="J556" s="62"/>
      <c r="K556" s="72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  <c r="AW556" s="79"/>
      <c r="AX556" s="79"/>
      <c r="AY556" s="79"/>
      <c r="AZ556" s="79"/>
      <c r="BA556" s="79"/>
      <c r="BB556" s="79"/>
      <c r="BC556" s="79"/>
      <c r="BD556" s="79"/>
      <c r="BE556" s="79"/>
      <c r="BF556" s="79"/>
      <c r="BG556" s="79"/>
      <c r="BH556" s="79"/>
      <c r="BI556" s="79"/>
      <c r="BJ556" s="79"/>
      <c r="BK556" s="79"/>
      <c r="BL556" s="79"/>
      <c r="BM556" s="79"/>
      <c r="BN556" s="79"/>
      <c r="BO556" s="79"/>
      <c r="BP556" s="79"/>
      <c r="BQ556" s="79"/>
      <c r="BR556" s="79"/>
      <c r="BS556" s="79"/>
      <c r="BT556" s="79"/>
      <c r="BU556" s="79"/>
      <c r="BV556" s="79"/>
      <c r="BW556" s="79"/>
      <c r="BX556" s="79"/>
      <c r="BY556" s="79"/>
      <c r="BZ556" s="79"/>
      <c r="CA556" s="79"/>
      <c r="CB556" s="79"/>
      <c r="CC556" s="79"/>
      <c r="CD556" s="79"/>
      <c r="CE556" s="79"/>
      <c r="CF556" s="79"/>
      <c r="CG556" s="79"/>
      <c r="CH556" s="79"/>
      <c r="CI556" s="79"/>
      <c r="CJ556" s="79"/>
      <c r="CK556" s="79"/>
      <c r="CL556" s="79"/>
      <c r="CM556" s="79"/>
      <c r="CN556" s="79"/>
    </row>
    <row r="557" spans="1:92" x14ac:dyDescent="0.25">
      <c r="A557" s="73"/>
      <c r="B557" s="83"/>
      <c r="C557" s="73"/>
      <c r="I557" s="23"/>
      <c r="J557" s="62"/>
      <c r="K557" s="72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  <c r="AV557" s="79"/>
      <c r="AW557" s="79"/>
      <c r="AX557" s="79"/>
      <c r="AY557" s="79"/>
      <c r="AZ557" s="79"/>
      <c r="BA557" s="79"/>
      <c r="BB557" s="79"/>
      <c r="BC557" s="79"/>
      <c r="BD557" s="79"/>
      <c r="BE557" s="79"/>
      <c r="BF557" s="79"/>
      <c r="BG557" s="79"/>
      <c r="BH557" s="79"/>
      <c r="BI557" s="79"/>
      <c r="BJ557" s="79"/>
      <c r="BK557" s="79"/>
      <c r="BL557" s="79"/>
      <c r="BM557" s="79"/>
      <c r="BN557" s="79"/>
      <c r="BO557" s="79"/>
      <c r="BP557" s="79"/>
      <c r="BQ557" s="79"/>
      <c r="BR557" s="79"/>
      <c r="BS557" s="79"/>
      <c r="BT557" s="79"/>
      <c r="BU557" s="79"/>
      <c r="BV557" s="79"/>
      <c r="BW557" s="79"/>
      <c r="BX557" s="79"/>
      <c r="BY557" s="79"/>
      <c r="BZ557" s="79"/>
      <c r="CA557" s="79"/>
      <c r="CB557" s="79"/>
      <c r="CC557" s="79"/>
      <c r="CD557" s="79"/>
      <c r="CE557" s="79"/>
      <c r="CF557" s="79"/>
      <c r="CG557" s="79"/>
      <c r="CH557" s="79"/>
      <c r="CI557" s="79"/>
      <c r="CJ557" s="79"/>
      <c r="CK557" s="79"/>
      <c r="CL557" s="79"/>
      <c r="CM557" s="79"/>
      <c r="CN557" s="79"/>
    </row>
    <row r="558" spans="1:92" x14ac:dyDescent="0.25">
      <c r="A558" s="73"/>
      <c r="B558" s="83"/>
      <c r="C558" s="73"/>
      <c r="I558" s="23"/>
      <c r="J558" s="62"/>
      <c r="K558" s="72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  <c r="AV558" s="79"/>
      <c r="AW558" s="79"/>
      <c r="AX558" s="79"/>
      <c r="AY558" s="79"/>
      <c r="AZ558" s="79"/>
      <c r="BA558" s="79"/>
      <c r="BB558" s="79"/>
      <c r="BC558" s="79"/>
      <c r="BD558" s="79"/>
      <c r="BE558" s="79"/>
      <c r="BF558" s="79"/>
      <c r="BG558" s="79"/>
      <c r="BH558" s="79"/>
      <c r="BI558" s="79"/>
      <c r="BJ558" s="79"/>
      <c r="BK558" s="79"/>
      <c r="BL558" s="79"/>
      <c r="BM558" s="79"/>
      <c r="BN558" s="79"/>
      <c r="BO558" s="79"/>
      <c r="BP558" s="79"/>
      <c r="BQ558" s="79"/>
      <c r="BR558" s="79"/>
      <c r="BS558" s="79"/>
      <c r="BT558" s="79"/>
      <c r="BU558" s="79"/>
      <c r="BV558" s="79"/>
      <c r="BW558" s="79"/>
      <c r="BX558" s="79"/>
      <c r="BY558" s="79"/>
      <c r="BZ558" s="79"/>
      <c r="CA558" s="79"/>
      <c r="CB558" s="79"/>
      <c r="CC558" s="79"/>
      <c r="CD558" s="79"/>
      <c r="CE558" s="79"/>
      <c r="CF558" s="79"/>
      <c r="CG558" s="79"/>
      <c r="CH558" s="79"/>
      <c r="CI558" s="79"/>
      <c r="CJ558" s="79"/>
      <c r="CK558" s="79"/>
      <c r="CL558" s="79"/>
      <c r="CM558" s="79"/>
      <c r="CN558" s="79"/>
    </row>
    <row r="559" spans="1:92" x14ac:dyDescent="0.25">
      <c r="A559" s="73"/>
      <c r="B559" s="83"/>
      <c r="C559" s="73"/>
      <c r="I559" s="23"/>
      <c r="J559" s="62"/>
      <c r="K559" s="72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  <c r="AV559" s="79"/>
      <c r="AW559" s="79"/>
      <c r="AX559" s="79"/>
      <c r="AY559" s="79"/>
      <c r="AZ559" s="79"/>
      <c r="BA559" s="79"/>
      <c r="BB559" s="79"/>
      <c r="BC559" s="79"/>
      <c r="BD559" s="79"/>
      <c r="BE559" s="79"/>
      <c r="BF559" s="79"/>
      <c r="BG559" s="79"/>
      <c r="BH559" s="79"/>
      <c r="BI559" s="79"/>
      <c r="BJ559" s="79"/>
      <c r="BK559" s="79"/>
      <c r="BL559" s="79"/>
      <c r="BM559" s="79"/>
      <c r="BN559" s="79"/>
      <c r="BO559" s="79"/>
      <c r="BP559" s="79"/>
      <c r="BQ559" s="79"/>
      <c r="BR559" s="79"/>
      <c r="BS559" s="79"/>
      <c r="BT559" s="79"/>
      <c r="BU559" s="79"/>
      <c r="BV559" s="79"/>
      <c r="BW559" s="79"/>
      <c r="BX559" s="79"/>
      <c r="BY559" s="79"/>
      <c r="BZ559" s="79"/>
      <c r="CA559" s="79"/>
      <c r="CB559" s="79"/>
      <c r="CC559" s="79"/>
      <c r="CD559" s="79"/>
      <c r="CE559" s="79"/>
      <c r="CF559" s="79"/>
      <c r="CG559" s="79"/>
      <c r="CH559" s="79"/>
      <c r="CI559" s="79"/>
      <c r="CJ559" s="79"/>
      <c r="CK559" s="79"/>
      <c r="CL559" s="79"/>
      <c r="CM559" s="79"/>
      <c r="CN559" s="79"/>
    </row>
    <row r="560" spans="1:92" x14ac:dyDescent="0.25">
      <c r="A560" s="73"/>
      <c r="B560" s="83"/>
      <c r="C560" s="73"/>
      <c r="I560" s="23"/>
      <c r="J560" s="62"/>
      <c r="K560" s="72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  <c r="AV560" s="79"/>
      <c r="AW560" s="79"/>
      <c r="AX560" s="79"/>
      <c r="AY560" s="79"/>
      <c r="AZ560" s="79"/>
      <c r="BA560" s="79"/>
      <c r="BB560" s="79"/>
      <c r="BC560" s="79"/>
      <c r="BD560" s="79"/>
      <c r="BE560" s="79"/>
      <c r="BF560" s="79"/>
      <c r="BG560" s="79"/>
      <c r="BH560" s="79"/>
      <c r="BI560" s="79"/>
      <c r="BJ560" s="79"/>
      <c r="BK560" s="79"/>
      <c r="BL560" s="79"/>
      <c r="BM560" s="79"/>
      <c r="BN560" s="79"/>
      <c r="BO560" s="79"/>
      <c r="BP560" s="79"/>
      <c r="BQ560" s="79"/>
      <c r="BR560" s="79"/>
      <c r="BS560" s="79"/>
      <c r="BT560" s="79"/>
      <c r="BU560" s="79"/>
      <c r="BV560" s="79"/>
      <c r="BW560" s="79"/>
      <c r="BX560" s="79"/>
      <c r="BY560" s="79"/>
      <c r="BZ560" s="79"/>
      <c r="CA560" s="79"/>
      <c r="CB560" s="79"/>
      <c r="CC560" s="79"/>
      <c r="CD560" s="79"/>
      <c r="CE560" s="79"/>
      <c r="CF560" s="79"/>
      <c r="CG560" s="79"/>
      <c r="CH560" s="79"/>
      <c r="CI560" s="79"/>
      <c r="CJ560" s="79"/>
      <c r="CK560" s="79"/>
      <c r="CL560" s="79"/>
      <c r="CM560" s="79"/>
      <c r="CN560" s="79"/>
    </row>
    <row r="561" spans="1:92" x14ac:dyDescent="0.25">
      <c r="A561" s="73"/>
      <c r="B561" s="83"/>
      <c r="C561" s="73"/>
      <c r="I561" s="23"/>
      <c r="J561" s="62"/>
      <c r="K561" s="72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  <c r="AV561" s="79"/>
      <c r="AW561" s="79"/>
      <c r="AX561" s="79"/>
      <c r="AY561" s="79"/>
      <c r="AZ561" s="79"/>
      <c r="BA561" s="79"/>
      <c r="BB561" s="79"/>
      <c r="BC561" s="79"/>
      <c r="BD561" s="79"/>
      <c r="BE561" s="79"/>
      <c r="BF561" s="79"/>
      <c r="BG561" s="79"/>
      <c r="BH561" s="79"/>
      <c r="BI561" s="79"/>
      <c r="BJ561" s="79"/>
      <c r="BK561" s="79"/>
      <c r="BL561" s="79"/>
      <c r="BM561" s="79"/>
      <c r="BN561" s="79"/>
      <c r="BO561" s="79"/>
      <c r="BP561" s="79"/>
      <c r="BQ561" s="79"/>
      <c r="BR561" s="79"/>
      <c r="BS561" s="79"/>
      <c r="BT561" s="79"/>
      <c r="BU561" s="79"/>
      <c r="BV561" s="79"/>
      <c r="BW561" s="79"/>
      <c r="BX561" s="79"/>
      <c r="BY561" s="79"/>
      <c r="BZ561" s="79"/>
      <c r="CA561" s="79"/>
      <c r="CB561" s="79"/>
      <c r="CC561" s="79"/>
      <c r="CD561" s="79"/>
      <c r="CE561" s="79"/>
      <c r="CF561" s="79"/>
      <c r="CG561" s="79"/>
      <c r="CH561" s="79"/>
      <c r="CI561" s="79"/>
      <c r="CJ561" s="79"/>
      <c r="CK561" s="79"/>
      <c r="CL561" s="79"/>
      <c r="CM561" s="79"/>
      <c r="CN561" s="79"/>
    </row>
    <row r="562" spans="1:92" x14ac:dyDescent="0.25">
      <c r="A562" s="73"/>
      <c r="B562" s="83"/>
      <c r="C562" s="73"/>
      <c r="I562" s="23"/>
      <c r="J562" s="62"/>
      <c r="K562" s="72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  <c r="AV562" s="79"/>
      <c r="AW562" s="79"/>
      <c r="AX562" s="79"/>
      <c r="AY562" s="79"/>
      <c r="AZ562" s="79"/>
      <c r="BA562" s="79"/>
      <c r="BB562" s="79"/>
      <c r="BC562" s="79"/>
      <c r="BD562" s="79"/>
      <c r="BE562" s="79"/>
      <c r="BF562" s="79"/>
      <c r="BG562" s="79"/>
      <c r="BH562" s="79"/>
      <c r="BI562" s="79"/>
      <c r="BJ562" s="79"/>
      <c r="BK562" s="79"/>
      <c r="BL562" s="79"/>
      <c r="BM562" s="79"/>
      <c r="BN562" s="79"/>
      <c r="BO562" s="79"/>
      <c r="BP562" s="79"/>
      <c r="BQ562" s="79"/>
      <c r="BR562" s="79"/>
      <c r="BS562" s="79"/>
      <c r="BT562" s="79"/>
      <c r="BU562" s="79"/>
      <c r="BV562" s="79"/>
      <c r="BW562" s="79"/>
      <c r="BX562" s="79"/>
      <c r="BY562" s="79"/>
      <c r="BZ562" s="79"/>
      <c r="CA562" s="79"/>
      <c r="CB562" s="79"/>
      <c r="CC562" s="79"/>
      <c r="CD562" s="79"/>
      <c r="CE562" s="79"/>
      <c r="CF562" s="79"/>
      <c r="CG562" s="79"/>
      <c r="CH562" s="79"/>
      <c r="CI562" s="79"/>
      <c r="CJ562" s="79"/>
      <c r="CK562" s="79"/>
      <c r="CL562" s="79"/>
      <c r="CM562" s="79"/>
      <c r="CN562" s="79"/>
    </row>
    <row r="563" spans="1:92" x14ac:dyDescent="0.25">
      <c r="A563" s="73"/>
      <c r="B563" s="83"/>
      <c r="C563" s="73"/>
      <c r="I563" s="23"/>
      <c r="J563" s="62"/>
      <c r="K563" s="72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  <c r="AV563" s="79"/>
      <c r="AW563" s="79"/>
      <c r="AX563" s="79"/>
      <c r="AY563" s="79"/>
      <c r="AZ563" s="79"/>
      <c r="BA563" s="79"/>
      <c r="BB563" s="79"/>
      <c r="BC563" s="79"/>
      <c r="BD563" s="79"/>
      <c r="BE563" s="79"/>
      <c r="BF563" s="79"/>
      <c r="BG563" s="79"/>
      <c r="BH563" s="79"/>
      <c r="BI563" s="79"/>
      <c r="BJ563" s="79"/>
      <c r="BK563" s="79"/>
      <c r="BL563" s="79"/>
      <c r="BM563" s="79"/>
      <c r="BN563" s="79"/>
      <c r="BO563" s="79"/>
      <c r="BP563" s="79"/>
      <c r="BQ563" s="79"/>
      <c r="BR563" s="79"/>
      <c r="BS563" s="79"/>
      <c r="BT563" s="79"/>
      <c r="BU563" s="79"/>
      <c r="BV563" s="79"/>
      <c r="BW563" s="79"/>
      <c r="BX563" s="79"/>
      <c r="BY563" s="79"/>
      <c r="BZ563" s="79"/>
      <c r="CA563" s="79"/>
      <c r="CB563" s="79"/>
      <c r="CC563" s="79"/>
      <c r="CD563" s="79"/>
      <c r="CE563" s="79"/>
      <c r="CF563" s="79"/>
      <c r="CG563" s="79"/>
      <c r="CH563" s="79"/>
      <c r="CI563" s="79"/>
      <c r="CJ563" s="79"/>
      <c r="CK563" s="79"/>
      <c r="CL563" s="79"/>
      <c r="CM563" s="79"/>
      <c r="CN563" s="79"/>
    </row>
    <row r="564" spans="1:92" x14ac:dyDescent="0.25">
      <c r="A564" s="73"/>
      <c r="B564" s="83"/>
      <c r="C564" s="73"/>
      <c r="I564" s="23"/>
      <c r="J564" s="62"/>
      <c r="K564" s="72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  <c r="AV564" s="79"/>
      <c r="AW564" s="79"/>
      <c r="AX564" s="79"/>
      <c r="AY564" s="79"/>
      <c r="AZ564" s="79"/>
      <c r="BA564" s="79"/>
      <c r="BB564" s="79"/>
      <c r="BC564" s="79"/>
      <c r="BD564" s="79"/>
      <c r="BE564" s="79"/>
      <c r="BF564" s="79"/>
      <c r="BG564" s="79"/>
      <c r="BH564" s="79"/>
      <c r="BI564" s="79"/>
      <c r="BJ564" s="79"/>
      <c r="BK564" s="79"/>
      <c r="BL564" s="79"/>
      <c r="BM564" s="79"/>
      <c r="BN564" s="79"/>
      <c r="BO564" s="79"/>
      <c r="BP564" s="79"/>
      <c r="BQ564" s="79"/>
      <c r="BR564" s="79"/>
      <c r="BS564" s="79"/>
      <c r="BT564" s="79"/>
      <c r="BU564" s="79"/>
      <c r="BV564" s="79"/>
      <c r="BW564" s="79"/>
      <c r="BX564" s="79"/>
      <c r="BY564" s="79"/>
      <c r="BZ564" s="79"/>
      <c r="CA564" s="79"/>
      <c r="CB564" s="79"/>
      <c r="CC564" s="79"/>
      <c r="CD564" s="79"/>
      <c r="CE564" s="79"/>
      <c r="CF564" s="79"/>
      <c r="CG564" s="79"/>
      <c r="CH564" s="79"/>
      <c r="CI564" s="79"/>
      <c r="CJ564" s="79"/>
      <c r="CK564" s="79"/>
      <c r="CL564" s="79"/>
      <c r="CM564" s="79"/>
      <c r="CN564" s="79"/>
    </row>
    <row r="565" spans="1:92" x14ac:dyDescent="0.25">
      <c r="A565" s="73"/>
      <c r="B565" s="83"/>
      <c r="C565" s="73"/>
      <c r="I565" s="23"/>
      <c r="J565" s="62"/>
      <c r="K565" s="72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  <c r="AV565" s="79"/>
      <c r="AW565" s="79"/>
      <c r="AX565" s="79"/>
      <c r="AY565" s="79"/>
      <c r="AZ565" s="79"/>
      <c r="BA565" s="79"/>
      <c r="BB565" s="79"/>
      <c r="BC565" s="79"/>
      <c r="BD565" s="79"/>
      <c r="BE565" s="79"/>
      <c r="BF565" s="79"/>
      <c r="BG565" s="79"/>
      <c r="BH565" s="79"/>
      <c r="BI565" s="79"/>
      <c r="BJ565" s="79"/>
      <c r="BK565" s="79"/>
      <c r="BL565" s="79"/>
      <c r="BM565" s="79"/>
      <c r="BN565" s="79"/>
      <c r="BO565" s="79"/>
      <c r="BP565" s="79"/>
      <c r="BQ565" s="79"/>
      <c r="BR565" s="79"/>
      <c r="BS565" s="79"/>
      <c r="BT565" s="79"/>
      <c r="BU565" s="79"/>
      <c r="BV565" s="79"/>
      <c r="BW565" s="79"/>
      <c r="BX565" s="79"/>
      <c r="BY565" s="79"/>
      <c r="BZ565" s="79"/>
      <c r="CA565" s="79"/>
      <c r="CB565" s="79"/>
      <c r="CC565" s="79"/>
      <c r="CD565" s="79"/>
      <c r="CE565" s="79"/>
      <c r="CF565" s="79"/>
      <c r="CG565" s="79"/>
      <c r="CH565" s="79"/>
      <c r="CI565" s="79"/>
      <c r="CJ565" s="79"/>
      <c r="CK565" s="79"/>
      <c r="CL565" s="79"/>
      <c r="CM565" s="79"/>
      <c r="CN565" s="79"/>
    </row>
    <row r="566" spans="1:92" x14ac:dyDescent="0.25">
      <c r="A566" s="73"/>
      <c r="B566" s="83"/>
      <c r="C566" s="73"/>
      <c r="I566" s="23"/>
      <c r="J566" s="62"/>
      <c r="K566" s="72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  <c r="AV566" s="79"/>
      <c r="AW566" s="79"/>
      <c r="AX566" s="79"/>
      <c r="AY566" s="79"/>
      <c r="AZ566" s="79"/>
      <c r="BA566" s="79"/>
      <c r="BB566" s="79"/>
      <c r="BC566" s="79"/>
      <c r="BD566" s="79"/>
      <c r="BE566" s="79"/>
      <c r="BF566" s="79"/>
      <c r="BG566" s="79"/>
      <c r="BH566" s="79"/>
      <c r="BI566" s="79"/>
      <c r="BJ566" s="79"/>
      <c r="BK566" s="79"/>
      <c r="BL566" s="79"/>
      <c r="BM566" s="79"/>
      <c r="BN566" s="79"/>
      <c r="BO566" s="79"/>
      <c r="BP566" s="79"/>
      <c r="BQ566" s="79"/>
      <c r="BR566" s="79"/>
      <c r="BS566" s="79"/>
      <c r="BT566" s="79"/>
      <c r="BU566" s="79"/>
      <c r="BV566" s="79"/>
      <c r="BW566" s="79"/>
      <c r="BX566" s="79"/>
      <c r="BY566" s="79"/>
      <c r="BZ566" s="79"/>
      <c r="CA566" s="79"/>
      <c r="CB566" s="79"/>
      <c r="CC566" s="79"/>
      <c r="CD566" s="79"/>
      <c r="CE566" s="79"/>
      <c r="CF566" s="79"/>
      <c r="CG566" s="79"/>
      <c r="CH566" s="79"/>
      <c r="CI566" s="79"/>
      <c r="CJ566" s="79"/>
      <c r="CK566" s="79"/>
      <c r="CL566" s="79"/>
      <c r="CM566" s="79"/>
      <c r="CN566" s="79"/>
    </row>
    <row r="567" spans="1:92" x14ac:dyDescent="0.25">
      <c r="A567" s="73"/>
      <c r="B567" s="83"/>
      <c r="C567" s="73"/>
      <c r="I567" s="23"/>
      <c r="J567" s="62"/>
      <c r="K567" s="72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  <c r="AV567" s="79"/>
      <c r="AW567" s="79"/>
      <c r="AX567" s="79"/>
      <c r="AY567" s="79"/>
      <c r="AZ567" s="79"/>
      <c r="BA567" s="79"/>
      <c r="BB567" s="79"/>
      <c r="BC567" s="79"/>
      <c r="BD567" s="79"/>
      <c r="BE567" s="79"/>
      <c r="BF567" s="79"/>
      <c r="BG567" s="79"/>
      <c r="BH567" s="79"/>
      <c r="BI567" s="79"/>
      <c r="BJ567" s="79"/>
      <c r="BK567" s="79"/>
      <c r="BL567" s="79"/>
      <c r="BM567" s="79"/>
      <c r="BN567" s="79"/>
      <c r="BO567" s="79"/>
      <c r="BP567" s="79"/>
      <c r="BQ567" s="79"/>
      <c r="BR567" s="79"/>
      <c r="BS567" s="79"/>
      <c r="BT567" s="79"/>
      <c r="BU567" s="79"/>
      <c r="BV567" s="79"/>
      <c r="BW567" s="79"/>
      <c r="BX567" s="79"/>
      <c r="BY567" s="79"/>
      <c r="BZ567" s="79"/>
      <c r="CA567" s="79"/>
      <c r="CB567" s="79"/>
      <c r="CC567" s="79"/>
      <c r="CD567" s="79"/>
      <c r="CE567" s="79"/>
      <c r="CF567" s="79"/>
      <c r="CG567" s="79"/>
      <c r="CH567" s="79"/>
      <c r="CI567" s="79"/>
      <c r="CJ567" s="79"/>
      <c r="CK567" s="79"/>
      <c r="CL567" s="79"/>
      <c r="CM567" s="79"/>
      <c r="CN567" s="79"/>
    </row>
    <row r="568" spans="1:92" x14ac:dyDescent="0.25">
      <c r="A568" s="73"/>
      <c r="B568" s="83"/>
      <c r="C568" s="73"/>
      <c r="I568" s="23"/>
      <c r="J568" s="62"/>
      <c r="K568" s="72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  <c r="AV568" s="79"/>
      <c r="AW568" s="79"/>
      <c r="AX568" s="79"/>
      <c r="AY568" s="79"/>
      <c r="AZ568" s="79"/>
      <c r="BA568" s="79"/>
      <c r="BB568" s="79"/>
      <c r="BC568" s="79"/>
      <c r="BD568" s="79"/>
      <c r="BE568" s="79"/>
      <c r="BF568" s="79"/>
      <c r="BG568" s="79"/>
      <c r="BH568" s="79"/>
      <c r="BI568" s="79"/>
      <c r="BJ568" s="79"/>
      <c r="BK568" s="79"/>
      <c r="BL568" s="79"/>
      <c r="BM568" s="79"/>
      <c r="BN568" s="79"/>
      <c r="BO568" s="79"/>
      <c r="BP568" s="79"/>
      <c r="BQ568" s="79"/>
      <c r="BR568" s="79"/>
      <c r="BS568" s="79"/>
      <c r="BT568" s="79"/>
      <c r="BU568" s="79"/>
      <c r="BV568" s="79"/>
      <c r="BW568" s="79"/>
      <c r="BX568" s="79"/>
      <c r="BY568" s="79"/>
      <c r="BZ568" s="79"/>
      <c r="CA568" s="79"/>
      <c r="CB568" s="79"/>
      <c r="CC568" s="79"/>
      <c r="CD568" s="79"/>
      <c r="CE568" s="79"/>
      <c r="CF568" s="79"/>
      <c r="CG568" s="79"/>
      <c r="CH568" s="79"/>
      <c r="CI568" s="79"/>
      <c r="CJ568" s="79"/>
      <c r="CK568" s="79"/>
      <c r="CL568" s="79"/>
      <c r="CM568" s="79"/>
      <c r="CN568" s="79"/>
    </row>
    <row r="569" spans="1:92" x14ac:dyDescent="0.25">
      <c r="A569" s="73"/>
      <c r="B569" s="83"/>
      <c r="C569" s="73"/>
      <c r="I569" s="23"/>
      <c r="J569" s="62"/>
      <c r="K569" s="72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  <c r="AV569" s="79"/>
      <c r="AW569" s="79"/>
      <c r="AX569" s="79"/>
      <c r="AY569" s="79"/>
      <c r="AZ569" s="79"/>
      <c r="BA569" s="79"/>
      <c r="BB569" s="79"/>
      <c r="BC569" s="79"/>
      <c r="BD569" s="79"/>
      <c r="BE569" s="79"/>
      <c r="BF569" s="79"/>
      <c r="BG569" s="79"/>
      <c r="BH569" s="79"/>
      <c r="BI569" s="79"/>
      <c r="BJ569" s="79"/>
      <c r="BK569" s="79"/>
      <c r="BL569" s="79"/>
      <c r="BM569" s="79"/>
      <c r="BN569" s="79"/>
      <c r="BO569" s="79"/>
      <c r="BP569" s="79"/>
      <c r="BQ569" s="79"/>
      <c r="BR569" s="79"/>
      <c r="BS569" s="79"/>
      <c r="BT569" s="79"/>
      <c r="BU569" s="79"/>
      <c r="BV569" s="79"/>
      <c r="BW569" s="79"/>
      <c r="BX569" s="79"/>
      <c r="BY569" s="79"/>
      <c r="BZ569" s="79"/>
      <c r="CA569" s="79"/>
      <c r="CB569" s="79"/>
      <c r="CC569" s="79"/>
      <c r="CD569" s="79"/>
      <c r="CE569" s="79"/>
      <c r="CF569" s="79"/>
      <c r="CG569" s="79"/>
      <c r="CH569" s="79"/>
      <c r="CI569" s="79"/>
      <c r="CJ569" s="79"/>
      <c r="CK569" s="79"/>
      <c r="CL569" s="79"/>
      <c r="CM569" s="79"/>
      <c r="CN569" s="79"/>
    </row>
    <row r="570" spans="1:92" x14ac:dyDescent="0.25">
      <c r="A570" s="73"/>
      <c r="B570" s="83"/>
      <c r="C570" s="73"/>
      <c r="I570" s="23"/>
      <c r="J570" s="62"/>
      <c r="K570" s="72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  <c r="AV570" s="79"/>
      <c r="AW570" s="79"/>
      <c r="AX570" s="79"/>
      <c r="AY570" s="79"/>
      <c r="AZ570" s="79"/>
      <c r="BA570" s="79"/>
      <c r="BB570" s="79"/>
      <c r="BC570" s="79"/>
      <c r="BD570" s="79"/>
      <c r="BE570" s="79"/>
      <c r="BF570" s="79"/>
      <c r="BG570" s="79"/>
      <c r="BH570" s="79"/>
      <c r="BI570" s="79"/>
      <c r="BJ570" s="79"/>
      <c r="BK570" s="79"/>
      <c r="BL570" s="79"/>
      <c r="BM570" s="79"/>
      <c r="BN570" s="79"/>
      <c r="BO570" s="79"/>
      <c r="BP570" s="79"/>
      <c r="BQ570" s="79"/>
      <c r="BR570" s="79"/>
      <c r="BS570" s="79"/>
      <c r="BT570" s="79"/>
      <c r="BU570" s="79"/>
      <c r="BV570" s="79"/>
      <c r="BW570" s="79"/>
      <c r="BX570" s="79"/>
      <c r="BY570" s="79"/>
      <c r="BZ570" s="79"/>
      <c r="CA570" s="79"/>
      <c r="CB570" s="79"/>
      <c r="CC570" s="79"/>
      <c r="CD570" s="79"/>
      <c r="CE570" s="79"/>
      <c r="CF570" s="79"/>
      <c r="CG570" s="79"/>
      <c r="CH570" s="79"/>
      <c r="CI570" s="79"/>
      <c r="CJ570" s="79"/>
      <c r="CK570" s="79"/>
      <c r="CL570" s="79"/>
      <c r="CM570" s="79"/>
      <c r="CN570" s="79"/>
    </row>
    <row r="571" spans="1:92" x14ac:dyDescent="0.25">
      <c r="A571" s="73"/>
      <c r="B571" s="83"/>
      <c r="C571" s="73"/>
      <c r="I571" s="23"/>
      <c r="J571" s="62"/>
      <c r="K571" s="72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  <c r="AV571" s="79"/>
      <c r="AW571" s="79"/>
      <c r="AX571" s="79"/>
      <c r="AY571" s="79"/>
      <c r="AZ571" s="79"/>
      <c r="BA571" s="79"/>
      <c r="BB571" s="79"/>
      <c r="BC571" s="79"/>
      <c r="BD571" s="79"/>
      <c r="BE571" s="79"/>
      <c r="BF571" s="79"/>
      <c r="BG571" s="79"/>
      <c r="BH571" s="79"/>
      <c r="BI571" s="79"/>
      <c r="BJ571" s="79"/>
      <c r="BK571" s="79"/>
      <c r="BL571" s="79"/>
      <c r="BM571" s="79"/>
      <c r="BN571" s="79"/>
      <c r="BO571" s="79"/>
      <c r="BP571" s="79"/>
      <c r="BQ571" s="79"/>
      <c r="BR571" s="79"/>
      <c r="BS571" s="79"/>
      <c r="BT571" s="79"/>
      <c r="BU571" s="79"/>
      <c r="BV571" s="79"/>
      <c r="BW571" s="79"/>
      <c r="BX571" s="79"/>
      <c r="BY571" s="79"/>
      <c r="BZ571" s="79"/>
      <c r="CA571" s="79"/>
      <c r="CB571" s="79"/>
      <c r="CC571" s="79"/>
      <c r="CD571" s="79"/>
      <c r="CE571" s="79"/>
      <c r="CF571" s="79"/>
      <c r="CG571" s="79"/>
      <c r="CH571" s="79"/>
      <c r="CI571" s="79"/>
      <c r="CJ571" s="79"/>
      <c r="CK571" s="79"/>
      <c r="CL571" s="79"/>
      <c r="CM571" s="79"/>
      <c r="CN571" s="79"/>
    </row>
    <row r="572" spans="1:92" x14ac:dyDescent="0.25">
      <c r="A572" s="73"/>
      <c r="B572" s="83"/>
      <c r="C572" s="73"/>
      <c r="I572" s="23"/>
      <c r="J572" s="62"/>
      <c r="K572" s="72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  <c r="AV572" s="79"/>
      <c r="AW572" s="79"/>
      <c r="AX572" s="79"/>
      <c r="AY572" s="79"/>
      <c r="AZ572" s="79"/>
      <c r="BA572" s="79"/>
      <c r="BB572" s="79"/>
      <c r="BC572" s="79"/>
      <c r="BD572" s="79"/>
      <c r="BE572" s="79"/>
      <c r="BF572" s="79"/>
      <c r="BG572" s="79"/>
      <c r="BH572" s="79"/>
      <c r="BI572" s="79"/>
      <c r="BJ572" s="79"/>
      <c r="BK572" s="79"/>
      <c r="BL572" s="79"/>
      <c r="BM572" s="79"/>
      <c r="BN572" s="79"/>
      <c r="BO572" s="79"/>
      <c r="BP572" s="79"/>
      <c r="BQ572" s="79"/>
      <c r="BR572" s="79"/>
      <c r="BS572" s="79"/>
      <c r="BT572" s="79"/>
      <c r="BU572" s="79"/>
      <c r="BV572" s="79"/>
      <c r="BW572" s="79"/>
      <c r="BX572" s="79"/>
      <c r="BY572" s="79"/>
      <c r="BZ572" s="79"/>
      <c r="CA572" s="79"/>
      <c r="CB572" s="79"/>
      <c r="CC572" s="79"/>
      <c r="CD572" s="79"/>
      <c r="CE572" s="79"/>
      <c r="CF572" s="79"/>
      <c r="CG572" s="79"/>
      <c r="CH572" s="79"/>
      <c r="CI572" s="79"/>
      <c r="CJ572" s="79"/>
      <c r="CK572" s="79"/>
      <c r="CL572" s="79"/>
      <c r="CM572" s="79"/>
      <c r="CN572" s="79"/>
    </row>
    <row r="573" spans="1:92" x14ac:dyDescent="0.25">
      <c r="A573" s="73"/>
      <c r="B573" s="83"/>
      <c r="C573" s="73"/>
      <c r="I573" s="23"/>
      <c r="J573" s="62"/>
      <c r="K573" s="72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  <c r="AV573" s="79"/>
      <c r="AW573" s="79"/>
      <c r="AX573" s="79"/>
      <c r="AY573" s="79"/>
      <c r="AZ573" s="79"/>
      <c r="BA573" s="79"/>
      <c r="BB573" s="79"/>
      <c r="BC573" s="79"/>
      <c r="BD573" s="79"/>
      <c r="BE573" s="79"/>
      <c r="BF573" s="79"/>
      <c r="BG573" s="79"/>
      <c r="BH573" s="79"/>
      <c r="BI573" s="79"/>
      <c r="BJ573" s="79"/>
      <c r="BK573" s="79"/>
      <c r="BL573" s="79"/>
      <c r="BM573" s="79"/>
      <c r="BN573" s="79"/>
      <c r="BO573" s="79"/>
      <c r="BP573" s="79"/>
      <c r="BQ573" s="79"/>
      <c r="BR573" s="79"/>
      <c r="BS573" s="79"/>
      <c r="BT573" s="79"/>
      <c r="BU573" s="79"/>
      <c r="BV573" s="79"/>
      <c r="BW573" s="79"/>
      <c r="BX573" s="79"/>
      <c r="BY573" s="79"/>
      <c r="BZ573" s="79"/>
      <c r="CA573" s="79"/>
      <c r="CB573" s="79"/>
      <c r="CC573" s="79"/>
      <c r="CD573" s="79"/>
      <c r="CE573" s="79"/>
      <c r="CF573" s="79"/>
      <c r="CG573" s="79"/>
      <c r="CH573" s="79"/>
      <c r="CI573" s="79"/>
      <c r="CJ573" s="79"/>
      <c r="CK573" s="79"/>
      <c r="CL573" s="79"/>
      <c r="CM573" s="79"/>
      <c r="CN573" s="79"/>
    </row>
    <row r="574" spans="1:92" x14ac:dyDescent="0.25">
      <c r="A574" s="73"/>
      <c r="B574" s="83"/>
      <c r="C574" s="73"/>
      <c r="I574" s="23"/>
      <c r="J574" s="62"/>
      <c r="K574" s="72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  <c r="AV574" s="79"/>
      <c r="AW574" s="79"/>
      <c r="AX574" s="79"/>
      <c r="AY574" s="79"/>
      <c r="AZ574" s="79"/>
      <c r="BA574" s="79"/>
      <c r="BB574" s="79"/>
      <c r="BC574" s="79"/>
      <c r="BD574" s="79"/>
      <c r="BE574" s="79"/>
      <c r="BF574" s="79"/>
      <c r="BG574" s="79"/>
      <c r="BH574" s="79"/>
      <c r="BI574" s="79"/>
      <c r="BJ574" s="79"/>
      <c r="BK574" s="79"/>
      <c r="BL574" s="79"/>
      <c r="BM574" s="79"/>
      <c r="BN574" s="79"/>
      <c r="BO574" s="79"/>
      <c r="BP574" s="79"/>
      <c r="BQ574" s="79"/>
      <c r="BR574" s="79"/>
      <c r="BS574" s="79"/>
      <c r="BT574" s="79"/>
      <c r="BU574" s="79"/>
      <c r="BV574" s="79"/>
      <c r="BW574" s="79"/>
      <c r="BX574" s="79"/>
      <c r="BY574" s="79"/>
      <c r="BZ574" s="79"/>
      <c r="CA574" s="79"/>
      <c r="CB574" s="79"/>
      <c r="CC574" s="79"/>
      <c r="CD574" s="79"/>
      <c r="CE574" s="79"/>
      <c r="CF574" s="79"/>
      <c r="CG574" s="79"/>
      <c r="CH574" s="79"/>
      <c r="CI574" s="79"/>
      <c r="CJ574" s="79"/>
      <c r="CK574" s="79"/>
      <c r="CL574" s="79"/>
      <c r="CM574" s="79"/>
      <c r="CN574" s="79"/>
    </row>
    <row r="575" spans="1:92" x14ac:dyDescent="0.25">
      <c r="A575" s="73"/>
      <c r="B575" s="83"/>
      <c r="C575" s="73"/>
      <c r="I575" s="23"/>
      <c r="J575" s="62"/>
      <c r="K575" s="72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  <c r="AV575" s="79"/>
      <c r="AW575" s="79"/>
      <c r="AX575" s="79"/>
      <c r="AY575" s="79"/>
      <c r="AZ575" s="79"/>
      <c r="BA575" s="79"/>
      <c r="BB575" s="79"/>
      <c r="BC575" s="79"/>
      <c r="BD575" s="79"/>
      <c r="BE575" s="79"/>
      <c r="BF575" s="79"/>
      <c r="BG575" s="79"/>
      <c r="BH575" s="79"/>
      <c r="BI575" s="79"/>
      <c r="BJ575" s="79"/>
      <c r="BK575" s="79"/>
      <c r="BL575" s="79"/>
      <c r="BM575" s="79"/>
      <c r="BN575" s="79"/>
      <c r="BO575" s="79"/>
      <c r="BP575" s="79"/>
      <c r="BQ575" s="79"/>
      <c r="BR575" s="79"/>
      <c r="BS575" s="79"/>
      <c r="BT575" s="79"/>
      <c r="BU575" s="79"/>
      <c r="BV575" s="79"/>
      <c r="BW575" s="79"/>
      <c r="BX575" s="79"/>
      <c r="BY575" s="79"/>
      <c r="BZ575" s="79"/>
      <c r="CA575" s="79"/>
      <c r="CB575" s="79"/>
      <c r="CC575" s="79"/>
      <c r="CD575" s="79"/>
      <c r="CE575" s="79"/>
      <c r="CF575" s="79"/>
      <c r="CG575" s="79"/>
      <c r="CH575" s="79"/>
      <c r="CI575" s="79"/>
      <c r="CJ575" s="79"/>
      <c r="CK575" s="79"/>
      <c r="CL575" s="79"/>
      <c r="CM575" s="79"/>
      <c r="CN575" s="79"/>
    </row>
    <row r="576" spans="1:92" x14ac:dyDescent="0.25">
      <c r="A576" s="73"/>
      <c r="B576" s="83"/>
      <c r="C576" s="73"/>
      <c r="I576" s="23"/>
      <c r="J576" s="62"/>
      <c r="K576" s="72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  <c r="AV576" s="79"/>
      <c r="AW576" s="79"/>
      <c r="AX576" s="79"/>
      <c r="AY576" s="79"/>
      <c r="AZ576" s="79"/>
      <c r="BA576" s="79"/>
      <c r="BB576" s="79"/>
      <c r="BC576" s="79"/>
      <c r="BD576" s="79"/>
      <c r="BE576" s="79"/>
      <c r="BF576" s="79"/>
      <c r="BG576" s="79"/>
      <c r="BH576" s="79"/>
      <c r="BI576" s="79"/>
      <c r="BJ576" s="79"/>
      <c r="BK576" s="79"/>
      <c r="BL576" s="79"/>
      <c r="BM576" s="79"/>
      <c r="BN576" s="79"/>
      <c r="BO576" s="79"/>
      <c r="BP576" s="79"/>
      <c r="BQ576" s="79"/>
      <c r="BR576" s="79"/>
      <c r="BS576" s="79"/>
      <c r="BT576" s="79"/>
      <c r="BU576" s="79"/>
      <c r="BV576" s="79"/>
      <c r="BW576" s="79"/>
      <c r="BX576" s="79"/>
      <c r="BY576" s="79"/>
      <c r="BZ576" s="79"/>
      <c r="CA576" s="79"/>
      <c r="CB576" s="79"/>
      <c r="CC576" s="79"/>
      <c r="CD576" s="79"/>
      <c r="CE576" s="79"/>
      <c r="CF576" s="79"/>
      <c r="CG576" s="79"/>
      <c r="CH576" s="79"/>
      <c r="CI576" s="79"/>
      <c r="CJ576" s="79"/>
      <c r="CK576" s="79"/>
      <c r="CL576" s="79"/>
      <c r="CM576" s="79"/>
      <c r="CN576" s="79"/>
    </row>
    <row r="577" spans="1:92" x14ac:dyDescent="0.25">
      <c r="A577" s="73"/>
      <c r="B577" s="83"/>
      <c r="C577" s="73"/>
      <c r="I577" s="23"/>
      <c r="J577" s="62"/>
      <c r="K577" s="72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  <c r="AV577" s="79"/>
      <c r="AW577" s="79"/>
      <c r="AX577" s="79"/>
      <c r="AY577" s="79"/>
      <c r="AZ577" s="79"/>
      <c r="BA577" s="79"/>
      <c r="BB577" s="79"/>
      <c r="BC577" s="79"/>
      <c r="BD577" s="79"/>
      <c r="BE577" s="79"/>
      <c r="BF577" s="79"/>
      <c r="BG577" s="79"/>
      <c r="BH577" s="79"/>
      <c r="BI577" s="79"/>
      <c r="BJ577" s="79"/>
      <c r="BK577" s="79"/>
      <c r="BL577" s="79"/>
      <c r="BM577" s="79"/>
      <c r="BN577" s="79"/>
      <c r="BO577" s="79"/>
      <c r="BP577" s="79"/>
      <c r="BQ577" s="79"/>
      <c r="BR577" s="79"/>
      <c r="BS577" s="79"/>
      <c r="BT577" s="79"/>
      <c r="BU577" s="79"/>
      <c r="BV577" s="79"/>
      <c r="BW577" s="79"/>
      <c r="BX577" s="79"/>
      <c r="BY577" s="79"/>
      <c r="BZ577" s="79"/>
      <c r="CA577" s="79"/>
      <c r="CB577" s="79"/>
      <c r="CC577" s="79"/>
      <c r="CD577" s="79"/>
      <c r="CE577" s="79"/>
      <c r="CF577" s="79"/>
      <c r="CG577" s="79"/>
      <c r="CH577" s="79"/>
      <c r="CI577" s="79"/>
      <c r="CJ577" s="79"/>
      <c r="CK577" s="79"/>
      <c r="CL577" s="79"/>
      <c r="CM577" s="79"/>
      <c r="CN577" s="79"/>
    </row>
    <row r="578" spans="1:92" x14ac:dyDescent="0.25">
      <c r="A578" s="73"/>
      <c r="B578" s="83"/>
      <c r="C578" s="73"/>
      <c r="I578" s="23"/>
      <c r="J578" s="62"/>
      <c r="K578" s="72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  <c r="AW578" s="79"/>
      <c r="AX578" s="79"/>
      <c r="AY578" s="79"/>
      <c r="AZ578" s="79"/>
      <c r="BA578" s="79"/>
      <c r="BB578" s="79"/>
      <c r="BC578" s="79"/>
      <c r="BD578" s="79"/>
      <c r="BE578" s="79"/>
      <c r="BF578" s="79"/>
      <c r="BG578" s="79"/>
      <c r="BH578" s="79"/>
      <c r="BI578" s="79"/>
      <c r="BJ578" s="79"/>
      <c r="BK578" s="79"/>
      <c r="BL578" s="79"/>
      <c r="BM578" s="79"/>
      <c r="BN578" s="79"/>
      <c r="BO578" s="79"/>
      <c r="BP578" s="79"/>
      <c r="BQ578" s="79"/>
      <c r="BR578" s="79"/>
      <c r="BS578" s="79"/>
      <c r="BT578" s="79"/>
      <c r="BU578" s="79"/>
      <c r="BV578" s="79"/>
      <c r="BW578" s="79"/>
      <c r="BX578" s="79"/>
      <c r="BY578" s="79"/>
      <c r="BZ578" s="79"/>
      <c r="CA578" s="79"/>
      <c r="CB578" s="79"/>
      <c r="CC578" s="79"/>
      <c r="CD578" s="79"/>
      <c r="CE578" s="79"/>
      <c r="CF578" s="79"/>
      <c r="CG578" s="79"/>
      <c r="CH578" s="79"/>
      <c r="CI578" s="79"/>
      <c r="CJ578" s="79"/>
      <c r="CK578" s="79"/>
      <c r="CL578" s="79"/>
      <c r="CM578" s="79"/>
      <c r="CN578" s="79"/>
    </row>
    <row r="579" spans="1:92" x14ac:dyDescent="0.25">
      <c r="A579" s="73"/>
      <c r="B579" s="83"/>
      <c r="C579" s="73"/>
      <c r="I579" s="23"/>
      <c r="J579" s="62"/>
      <c r="K579" s="72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  <c r="AV579" s="79"/>
      <c r="AW579" s="79"/>
      <c r="AX579" s="79"/>
      <c r="AY579" s="79"/>
      <c r="AZ579" s="79"/>
      <c r="BA579" s="79"/>
      <c r="BB579" s="79"/>
      <c r="BC579" s="79"/>
      <c r="BD579" s="79"/>
      <c r="BE579" s="79"/>
      <c r="BF579" s="79"/>
      <c r="BG579" s="79"/>
      <c r="BH579" s="79"/>
      <c r="BI579" s="79"/>
      <c r="BJ579" s="79"/>
      <c r="BK579" s="79"/>
      <c r="BL579" s="79"/>
      <c r="BM579" s="79"/>
      <c r="BN579" s="79"/>
      <c r="BO579" s="79"/>
      <c r="BP579" s="79"/>
      <c r="BQ579" s="79"/>
      <c r="BR579" s="79"/>
      <c r="BS579" s="79"/>
      <c r="BT579" s="79"/>
      <c r="BU579" s="79"/>
      <c r="BV579" s="79"/>
      <c r="BW579" s="79"/>
      <c r="BX579" s="79"/>
      <c r="BY579" s="79"/>
      <c r="BZ579" s="79"/>
      <c r="CA579" s="79"/>
      <c r="CB579" s="79"/>
      <c r="CC579" s="79"/>
      <c r="CD579" s="79"/>
      <c r="CE579" s="79"/>
      <c r="CF579" s="79"/>
      <c r="CG579" s="79"/>
      <c r="CH579" s="79"/>
      <c r="CI579" s="79"/>
      <c r="CJ579" s="79"/>
      <c r="CK579" s="79"/>
      <c r="CL579" s="79"/>
      <c r="CM579" s="79"/>
      <c r="CN579" s="79"/>
    </row>
    <row r="580" spans="1:92" x14ac:dyDescent="0.25">
      <c r="A580" s="73"/>
      <c r="B580" s="83"/>
      <c r="C580" s="73"/>
      <c r="I580" s="23"/>
      <c r="J580" s="62"/>
      <c r="K580" s="72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  <c r="AV580" s="79"/>
      <c r="AW580" s="79"/>
      <c r="AX580" s="79"/>
      <c r="AY580" s="79"/>
      <c r="AZ580" s="79"/>
      <c r="BA580" s="79"/>
      <c r="BB580" s="79"/>
      <c r="BC580" s="79"/>
      <c r="BD580" s="79"/>
      <c r="BE580" s="79"/>
      <c r="BF580" s="79"/>
      <c r="BG580" s="79"/>
      <c r="BH580" s="79"/>
      <c r="BI580" s="79"/>
      <c r="BJ580" s="79"/>
      <c r="BK580" s="79"/>
      <c r="BL580" s="79"/>
      <c r="BM580" s="79"/>
      <c r="BN580" s="79"/>
      <c r="BO580" s="79"/>
      <c r="BP580" s="79"/>
      <c r="BQ580" s="79"/>
      <c r="BR580" s="79"/>
      <c r="BS580" s="79"/>
      <c r="BT580" s="79"/>
      <c r="BU580" s="79"/>
      <c r="BV580" s="79"/>
      <c r="BW580" s="79"/>
      <c r="BX580" s="79"/>
      <c r="BY580" s="79"/>
      <c r="BZ580" s="79"/>
      <c r="CA580" s="79"/>
      <c r="CB580" s="79"/>
      <c r="CC580" s="79"/>
      <c r="CD580" s="79"/>
      <c r="CE580" s="79"/>
      <c r="CF580" s="79"/>
      <c r="CG580" s="79"/>
      <c r="CH580" s="79"/>
      <c r="CI580" s="79"/>
      <c r="CJ580" s="79"/>
      <c r="CK580" s="79"/>
      <c r="CL580" s="79"/>
      <c r="CM580" s="79"/>
      <c r="CN580" s="79"/>
    </row>
    <row r="581" spans="1:92" x14ac:dyDescent="0.25">
      <c r="A581" s="73"/>
      <c r="B581" s="83"/>
      <c r="C581" s="73"/>
      <c r="I581" s="23"/>
      <c r="J581" s="62"/>
      <c r="K581" s="72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  <c r="AV581" s="79"/>
      <c r="AW581" s="79"/>
      <c r="AX581" s="79"/>
      <c r="AY581" s="79"/>
      <c r="AZ581" s="79"/>
      <c r="BA581" s="79"/>
      <c r="BB581" s="79"/>
      <c r="BC581" s="79"/>
      <c r="BD581" s="79"/>
      <c r="BE581" s="79"/>
      <c r="BF581" s="79"/>
      <c r="BG581" s="79"/>
      <c r="BH581" s="79"/>
      <c r="BI581" s="79"/>
      <c r="BJ581" s="79"/>
      <c r="BK581" s="79"/>
      <c r="BL581" s="79"/>
      <c r="BM581" s="79"/>
      <c r="BN581" s="79"/>
      <c r="BO581" s="79"/>
      <c r="BP581" s="79"/>
      <c r="BQ581" s="79"/>
      <c r="BR581" s="79"/>
      <c r="BS581" s="79"/>
      <c r="BT581" s="79"/>
      <c r="BU581" s="79"/>
      <c r="BV581" s="79"/>
      <c r="BW581" s="79"/>
      <c r="BX581" s="79"/>
      <c r="BY581" s="79"/>
      <c r="BZ581" s="79"/>
      <c r="CA581" s="79"/>
      <c r="CB581" s="79"/>
      <c r="CC581" s="79"/>
      <c r="CD581" s="79"/>
      <c r="CE581" s="79"/>
      <c r="CF581" s="79"/>
      <c r="CG581" s="79"/>
      <c r="CH581" s="79"/>
      <c r="CI581" s="79"/>
      <c r="CJ581" s="79"/>
      <c r="CK581" s="79"/>
      <c r="CL581" s="79"/>
      <c r="CM581" s="79"/>
      <c r="CN581" s="79"/>
    </row>
    <row r="582" spans="1:92" x14ac:dyDescent="0.25">
      <c r="A582" s="73"/>
      <c r="B582" s="83"/>
      <c r="C582" s="73"/>
      <c r="I582" s="23"/>
      <c r="J582" s="62"/>
      <c r="K582" s="72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  <c r="AV582" s="79"/>
      <c r="AW582" s="79"/>
      <c r="AX582" s="79"/>
      <c r="AY582" s="79"/>
      <c r="AZ582" s="79"/>
      <c r="BA582" s="79"/>
      <c r="BB582" s="79"/>
      <c r="BC582" s="79"/>
      <c r="BD582" s="79"/>
      <c r="BE582" s="79"/>
      <c r="BF582" s="79"/>
      <c r="BG582" s="79"/>
      <c r="BH582" s="79"/>
      <c r="BI582" s="79"/>
      <c r="BJ582" s="79"/>
      <c r="BK582" s="79"/>
      <c r="BL582" s="79"/>
      <c r="BM582" s="79"/>
      <c r="BN582" s="79"/>
      <c r="BO582" s="79"/>
      <c r="BP582" s="79"/>
      <c r="BQ582" s="79"/>
      <c r="BR582" s="79"/>
      <c r="BS582" s="79"/>
      <c r="BT582" s="79"/>
      <c r="BU582" s="79"/>
      <c r="BV582" s="79"/>
      <c r="BW582" s="79"/>
      <c r="BX582" s="79"/>
      <c r="BY582" s="79"/>
      <c r="BZ582" s="79"/>
      <c r="CA582" s="79"/>
      <c r="CB582" s="79"/>
      <c r="CC582" s="79"/>
      <c r="CD582" s="79"/>
      <c r="CE582" s="79"/>
      <c r="CF582" s="79"/>
      <c r="CG582" s="79"/>
      <c r="CH582" s="79"/>
      <c r="CI582" s="79"/>
      <c r="CJ582" s="79"/>
      <c r="CK582" s="79"/>
      <c r="CL582" s="79"/>
      <c r="CM582" s="79"/>
      <c r="CN582" s="79"/>
    </row>
    <row r="583" spans="1:92" x14ac:dyDescent="0.25">
      <c r="A583" s="73"/>
      <c r="B583" s="83"/>
      <c r="C583" s="73"/>
      <c r="I583" s="23"/>
      <c r="J583" s="62"/>
      <c r="K583" s="72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  <c r="AV583" s="79"/>
      <c r="AW583" s="79"/>
      <c r="AX583" s="79"/>
      <c r="AY583" s="79"/>
      <c r="AZ583" s="79"/>
      <c r="BA583" s="79"/>
      <c r="BB583" s="79"/>
      <c r="BC583" s="79"/>
      <c r="BD583" s="79"/>
      <c r="BE583" s="79"/>
      <c r="BF583" s="79"/>
      <c r="BG583" s="79"/>
      <c r="BH583" s="79"/>
      <c r="BI583" s="79"/>
      <c r="BJ583" s="79"/>
      <c r="BK583" s="79"/>
      <c r="BL583" s="79"/>
      <c r="BM583" s="79"/>
      <c r="BN583" s="79"/>
      <c r="BO583" s="79"/>
      <c r="BP583" s="79"/>
      <c r="BQ583" s="79"/>
      <c r="BR583" s="79"/>
      <c r="BS583" s="79"/>
      <c r="BT583" s="79"/>
      <c r="BU583" s="79"/>
      <c r="BV583" s="79"/>
      <c r="BW583" s="79"/>
      <c r="BX583" s="79"/>
      <c r="BY583" s="79"/>
      <c r="BZ583" s="79"/>
      <c r="CA583" s="79"/>
      <c r="CB583" s="79"/>
      <c r="CC583" s="79"/>
      <c r="CD583" s="79"/>
      <c r="CE583" s="79"/>
      <c r="CF583" s="79"/>
      <c r="CG583" s="79"/>
      <c r="CH583" s="79"/>
      <c r="CI583" s="79"/>
      <c r="CJ583" s="79"/>
      <c r="CK583" s="79"/>
      <c r="CL583" s="79"/>
      <c r="CM583" s="79"/>
      <c r="CN583" s="79"/>
    </row>
    <row r="584" spans="1:92" x14ac:dyDescent="0.25">
      <c r="A584" s="73"/>
      <c r="B584" s="83"/>
      <c r="C584" s="73"/>
      <c r="I584" s="23"/>
      <c r="J584" s="62"/>
      <c r="K584" s="72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  <c r="AV584" s="79"/>
      <c r="AW584" s="79"/>
      <c r="AX584" s="79"/>
      <c r="AY584" s="79"/>
      <c r="AZ584" s="79"/>
      <c r="BA584" s="79"/>
      <c r="BB584" s="79"/>
      <c r="BC584" s="79"/>
      <c r="BD584" s="79"/>
      <c r="BE584" s="79"/>
      <c r="BF584" s="79"/>
      <c r="BG584" s="79"/>
      <c r="BH584" s="79"/>
      <c r="BI584" s="79"/>
      <c r="BJ584" s="79"/>
      <c r="BK584" s="79"/>
      <c r="BL584" s="79"/>
      <c r="BM584" s="79"/>
      <c r="BN584" s="79"/>
      <c r="BO584" s="79"/>
      <c r="BP584" s="79"/>
      <c r="BQ584" s="79"/>
      <c r="BR584" s="79"/>
      <c r="BS584" s="79"/>
      <c r="BT584" s="79"/>
      <c r="BU584" s="79"/>
      <c r="BV584" s="79"/>
      <c r="BW584" s="79"/>
      <c r="BX584" s="79"/>
      <c r="BY584" s="79"/>
      <c r="BZ584" s="79"/>
      <c r="CA584" s="79"/>
      <c r="CB584" s="79"/>
      <c r="CC584" s="79"/>
      <c r="CD584" s="79"/>
      <c r="CE584" s="79"/>
      <c r="CF584" s="79"/>
      <c r="CG584" s="79"/>
      <c r="CH584" s="79"/>
      <c r="CI584" s="79"/>
      <c r="CJ584" s="79"/>
      <c r="CK584" s="79"/>
      <c r="CL584" s="79"/>
      <c r="CM584" s="79"/>
      <c r="CN584" s="79"/>
    </row>
    <row r="585" spans="1:92" x14ac:dyDescent="0.25">
      <c r="A585" s="73"/>
      <c r="B585" s="83"/>
      <c r="C585" s="73"/>
      <c r="I585" s="23"/>
      <c r="J585" s="62"/>
      <c r="K585" s="72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  <c r="AV585" s="79"/>
      <c r="AW585" s="79"/>
      <c r="AX585" s="79"/>
      <c r="AY585" s="79"/>
      <c r="AZ585" s="79"/>
      <c r="BA585" s="79"/>
      <c r="BB585" s="79"/>
      <c r="BC585" s="79"/>
      <c r="BD585" s="79"/>
      <c r="BE585" s="79"/>
      <c r="BF585" s="79"/>
      <c r="BG585" s="79"/>
      <c r="BH585" s="79"/>
      <c r="BI585" s="79"/>
      <c r="BJ585" s="79"/>
      <c r="BK585" s="79"/>
      <c r="BL585" s="79"/>
      <c r="BM585" s="79"/>
      <c r="BN585" s="79"/>
      <c r="BO585" s="79"/>
      <c r="BP585" s="79"/>
      <c r="BQ585" s="79"/>
      <c r="BR585" s="79"/>
      <c r="BS585" s="79"/>
      <c r="BT585" s="79"/>
      <c r="BU585" s="79"/>
      <c r="BV585" s="79"/>
      <c r="BW585" s="79"/>
      <c r="BX585" s="79"/>
      <c r="BY585" s="79"/>
      <c r="BZ585" s="79"/>
      <c r="CA585" s="79"/>
      <c r="CB585" s="79"/>
      <c r="CC585" s="79"/>
      <c r="CD585" s="79"/>
      <c r="CE585" s="79"/>
      <c r="CF585" s="79"/>
      <c r="CG585" s="79"/>
      <c r="CH585" s="79"/>
      <c r="CI585" s="79"/>
      <c r="CJ585" s="79"/>
      <c r="CK585" s="79"/>
      <c r="CL585" s="79"/>
      <c r="CM585" s="79"/>
      <c r="CN585" s="79"/>
    </row>
    <row r="586" spans="1:92" x14ac:dyDescent="0.25">
      <c r="A586" s="73"/>
      <c r="B586" s="83"/>
      <c r="C586" s="73"/>
      <c r="I586" s="23"/>
      <c r="J586" s="62"/>
      <c r="K586" s="72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  <c r="AV586" s="79"/>
      <c r="AW586" s="79"/>
      <c r="AX586" s="79"/>
      <c r="AY586" s="79"/>
      <c r="AZ586" s="79"/>
      <c r="BA586" s="79"/>
      <c r="BB586" s="79"/>
      <c r="BC586" s="79"/>
      <c r="BD586" s="79"/>
      <c r="BE586" s="79"/>
      <c r="BF586" s="79"/>
      <c r="BG586" s="79"/>
      <c r="BH586" s="79"/>
      <c r="BI586" s="79"/>
      <c r="BJ586" s="79"/>
      <c r="BK586" s="79"/>
      <c r="BL586" s="79"/>
      <c r="BM586" s="79"/>
      <c r="BN586" s="79"/>
      <c r="BO586" s="79"/>
      <c r="BP586" s="79"/>
      <c r="BQ586" s="79"/>
      <c r="BR586" s="79"/>
      <c r="BS586" s="79"/>
      <c r="BT586" s="79"/>
      <c r="BU586" s="79"/>
      <c r="BV586" s="79"/>
      <c r="BW586" s="79"/>
      <c r="BX586" s="79"/>
      <c r="BY586" s="79"/>
      <c r="BZ586" s="79"/>
      <c r="CA586" s="79"/>
      <c r="CB586" s="79"/>
      <c r="CC586" s="79"/>
      <c r="CD586" s="79"/>
      <c r="CE586" s="79"/>
      <c r="CF586" s="79"/>
      <c r="CG586" s="79"/>
      <c r="CH586" s="79"/>
      <c r="CI586" s="79"/>
      <c r="CJ586" s="79"/>
      <c r="CK586" s="79"/>
      <c r="CL586" s="79"/>
      <c r="CM586" s="79"/>
      <c r="CN586" s="79"/>
    </row>
    <row r="587" spans="1:92" x14ac:dyDescent="0.25">
      <c r="A587" s="73"/>
      <c r="B587" s="83"/>
      <c r="C587" s="73"/>
      <c r="I587" s="23"/>
      <c r="J587" s="62"/>
      <c r="K587" s="72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  <c r="AV587" s="79"/>
      <c r="AW587" s="79"/>
      <c r="AX587" s="79"/>
      <c r="AY587" s="79"/>
      <c r="AZ587" s="79"/>
      <c r="BA587" s="79"/>
      <c r="BB587" s="79"/>
      <c r="BC587" s="79"/>
      <c r="BD587" s="79"/>
      <c r="BE587" s="79"/>
      <c r="BF587" s="79"/>
      <c r="BG587" s="79"/>
      <c r="BH587" s="79"/>
      <c r="BI587" s="79"/>
      <c r="BJ587" s="79"/>
      <c r="BK587" s="79"/>
      <c r="BL587" s="79"/>
      <c r="BM587" s="79"/>
      <c r="BN587" s="79"/>
      <c r="BO587" s="79"/>
      <c r="BP587" s="79"/>
      <c r="BQ587" s="79"/>
      <c r="BR587" s="79"/>
      <c r="BS587" s="79"/>
      <c r="BT587" s="79"/>
      <c r="BU587" s="79"/>
      <c r="BV587" s="79"/>
      <c r="BW587" s="79"/>
      <c r="BX587" s="79"/>
      <c r="BY587" s="79"/>
      <c r="BZ587" s="79"/>
      <c r="CA587" s="79"/>
      <c r="CB587" s="79"/>
      <c r="CC587" s="79"/>
      <c r="CD587" s="79"/>
      <c r="CE587" s="79"/>
      <c r="CF587" s="79"/>
      <c r="CG587" s="79"/>
      <c r="CH587" s="79"/>
      <c r="CI587" s="79"/>
      <c r="CJ587" s="79"/>
      <c r="CK587" s="79"/>
      <c r="CL587" s="79"/>
      <c r="CM587" s="79"/>
      <c r="CN587" s="79"/>
    </row>
    <row r="588" spans="1:92" x14ac:dyDescent="0.25">
      <c r="A588" s="73"/>
      <c r="B588" s="83"/>
      <c r="C588" s="73"/>
      <c r="I588" s="23"/>
      <c r="J588" s="62"/>
      <c r="K588" s="72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  <c r="AV588" s="79"/>
      <c r="AW588" s="79"/>
      <c r="AX588" s="79"/>
      <c r="AY588" s="79"/>
      <c r="AZ588" s="79"/>
      <c r="BA588" s="79"/>
      <c r="BB588" s="79"/>
      <c r="BC588" s="79"/>
      <c r="BD588" s="79"/>
      <c r="BE588" s="79"/>
      <c r="BF588" s="79"/>
      <c r="BG588" s="79"/>
      <c r="BH588" s="79"/>
      <c r="BI588" s="79"/>
      <c r="BJ588" s="79"/>
      <c r="BK588" s="79"/>
      <c r="BL588" s="79"/>
      <c r="BM588" s="79"/>
      <c r="BN588" s="79"/>
      <c r="BO588" s="79"/>
      <c r="BP588" s="79"/>
      <c r="BQ588" s="79"/>
      <c r="BR588" s="79"/>
      <c r="BS588" s="79"/>
      <c r="BT588" s="79"/>
      <c r="BU588" s="79"/>
      <c r="BV588" s="79"/>
      <c r="BW588" s="79"/>
      <c r="BX588" s="79"/>
      <c r="BY588" s="79"/>
      <c r="BZ588" s="79"/>
      <c r="CA588" s="79"/>
      <c r="CB588" s="79"/>
      <c r="CC588" s="79"/>
      <c r="CD588" s="79"/>
      <c r="CE588" s="79"/>
      <c r="CF588" s="79"/>
      <c r="CG588" s="79"/>
      <c r="CH588" s="79"/>
      <c r="CI588" s="79"/>
      <c r="CJ588" s="79"/>
      <c r="CK588" s="79"/>
      <c r="CL588" s="79"/>
      <c r="CM588" s="79"/>
      <c r="CN588" s="79"/>
    </row>
    <row r="589" spans="1:92" x14ac:dyDescent="0.25">
      <c r="A589" s="73"/>
      <c r="B589" s="83"/>
      <c r="C589" s="73"/>
      <c r="I589" s="23"/>
      <c r="J589" s="62"/>
      <c r="K589" s="72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  <c r="AV589" s="79"/>
      <c r="AW589" s="79"/>
      <c r="AX589" s="79"/>
      <c r="AY589" s="79"/>
      <c r="AZ589" s="79"/>
      <c r="BA589" s="79"/>
      <c r="BB589" s="79"/>
      <c r="BC589" s="79"/>
      <c r="BD589" s="79"/>
      <c r="BE589" s="79"/>
      <c r="BF589" s="79"/>
      <c r="BG589" s="79"/>
      <c r="BH589" s="79"/>
      <c r="BI589" s="79"/>
      <c r="BJ589" s="79"/>
      <c r="BK589" s="79"/>
      <c r="BL589" s="79"/>
      <c r="BM589" s="79"/>
      <c r="BN589" s="79"/>
      <c r="BO589" s="79"/>
      <c r="BP589" s="79"/>
      <c r="BQ589" s="79"/>
      <c r="BR589" s="79"/>
      <c r="BS589" s="79"/>
      <c r="BT589" s="79"/>
      <c r="BU589" s="79"/>
      <c r="BV589" s="79"/>
      <c r="BW589" s="79"/>
      <c r="BX589" s="79"/>
      <c r="BY589" s="79"/>
      <c r="BZ589" s="79"/>
      <c r="CA589" s="79"/>
      <c r="CB589" s="79"/>
      <c r="CC589" s="79"/>
      <c r="CD589" s="79"/>
      <c r="CE589" s="79"/>
      <c r="CF589" s="79"/>
      <c r="CG589" s="79"/>
      <c r="CH589" s="79"/>
      <c r="CI589" s="79"/>
      <c r="CJ589" s="79"/>
      <c r="CK589" s="79"/>
      <c r="CL589" s="79"/>
      <c r="CM589" s="79"/>
      <c r="CN589" s="79"/>
    </row>
    <row r="590" spans="1:92" x14ac:dyDescent="0.25">
      <c r="A590" s="73"/>
      <c r="B590" s="83"/>
      <c r="C590" s="73"/>
      <c r="I590" s="23"/>
      <c r="J590" s="62"/>
      <c r="K590" s="72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  <c r="AV590" s="79"/>
      <c r="AW590" s="79"/>
      <c r="AX590" s="79"/>
      <c r="AY590" s="79"/>
      <c r="AZ590" s="79"/>
      <c r="BA590" s="79"/>
      <c r="BB590" s="79"/>
      <c r="BC590" s="79"/>
      <c r="BD590" s="79"/>
      <c r="BE590" s="79"/>
      <c r="BF590" s="79"/>
      <c r="BG590" s="79"/>
      <c r="BH590" s="79"/>
      <c r="BI590" s="79"/>
      <c r="BJ590" s="79"/>
      <c r="BK590" s="79"/>
      <c r="BL590" s="79"/>
      <c r="BM590" s="79"/>
      <c r="BN590" s="79"/>
      <c r="BO590" s="79"/>
      <c r="BP590" s="79"/>
      <c r="BQ590" s="79"/>
      <c r="BR590" s="79"/>
      <c r="BS590" s="79"/>
      <c r="BT590" s="79"/>
      <c r="BU590" s="79"/>
      <c r="BV590" s="79"/>
      <c r="BW590" s="79"/>
      <c r="BX590" s="79"/>
      <c r="BY590" s="79"/>
      <c r="BZ590" s="79"/>
      <c r="CA590" s="79"/>
      <c r="CB590" s="79"/>
      <c r="CC590" s="79"/>
      <c r="CD590" s="79"/>
      <c r="CE590" s="79"/>
      <c r="CF590" s="79"/>
      <c r="CG590" s="79"/>
      <c r="CH590" s="79"/>
      <c r="CI590" s="79"/>
      <c r="CJ590" s="79"/>
      <c r="CK590" s="79"/>
      <c r="CL590" s="79"/>
      <c r="CM590" s="79"/>
      <c r="CN590" s="79"/>
    </row>
    <row r="591" spans="1:92" x14ac:dyDescent="0.25">
      <c r="A591" s="73"/>
      <c r="B591" s="83"/>
      <c r="C591" s="73"/>
      <c r="I591" s="23"/>
      <c r="J591" s="62"/>
      <c r="K591" s="72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  <c r="AW591" s="79"/>
      <c r="AX591" s="79"/>
      <c r="AY591" s="79"/>
      <c r="AZ591" s="79"/>
      <c r="BA591" s="79"/>
      <c r="BB591" s="79"/>
      <c r="BC591" s="79"/>
      <c r="BD591" s="79"/>
      <c r="BE591" s="79"/>
      <c r="BF591" s="79"/>
      <c r="BG591" s="79"/>
      <c r="BH591" s="79"/>
      <c r="BI591" s="79"/>
      <c r="BJ591" s="79"/>
      <c r="BK591" s="79"/>
      <c r="BL591" s="79"/>
      <c r="BM591" s="79"/>
      <c r="BN591" s="79"/>
      <c r="BO591" s="79"/>
      <c r="BP591" s="79"/>
      <c r="BQ591" s="79"/>
      <c r="BR591" s="79"/>
      <c r="BS591" s="79"/>
      <c r="BT591" s="79"/>
      <c r="BU591" s="79"/>
      <c r="BV591" s="79"/>
      <c r="BW591" s="79"/>
      <c r="BX591" s="79"/>
      <c r="BY591" s="79"/>
      <c r="BZ591" s="79"/>
      <c r="CA591" s="79"/>
      <c r="CB591" s="79"/>
      <c r="CC591" s="79"/>
      <c r="CD591" s="79"/>
      <c r="CE591" s="79"/>
      <c r="CF591" s="79"/>
      <c r="CG591" s="79"/>
      <c r="CH591" s="79"/>
      <c r="CI591" s="79"/>
      <c r="CJ591" s="79"/>
      <c r="CK591" s="79"/>
      <c r="CL591" s="79"/>
      <c r="CM591" s="79"/>
      <c r="CN591" s="79"/>
    </row>
    <row r="592" spans="1:92" x14ac:dyDescent="0.25">
      <c r="A592" s="73"/>
      <c r="B592" s="83"/>
      <c r="C592" s="73"/>
      <c r="I592" s="23"/>
      <c r="J592" s="62"/>
      <c r="K592" s="72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  <c r="AV592" s="79"/>
      <c r="AW592" s="79"/>
      <c r="AX592" s="79"/>
      <c r="AY592" s="79"/>
      <c r="AZ592" s="79"/>
      <c r="BA592" s="79"/>
      <c r="BB592" s="79"/>
      <c r="BC592" s="79"/>
      <c r="BD592" s="79"/>
      <c r="BE592" s="79"/>
      <c r="BF592" s="79"/>
      <c r="BG592" s="79"/>
      <c r="BH592" s="79"/>
      <c r="BI592" s="79"/>
      <c r="BJ592" s="79"/>
      <c r="BK592" s="79"/>
      <c r="BL592" s="79"/>
      <c r="BM592" s="79"/>
      <c r="BN592" s="79"/>
      <c r="BO592" s="79"/>
      <c r="BP592" s="79"/>
      <c r="BQ592" s="79"/>
      <c r="BR592" s="79"/>
      <c r="BS592" s="79"/>
      <c r="BT592" s="79"/>
      <c r="BU592" s="79"/>
      <c r="BV592" s="79"/>
      <c r="BW592" s="79"/>
      <c r="BX592" s="79"/>
      <c r="BY592" s="79"/>
      <c r="BZ592" s="79"/>
      <c r="CA592" s="79"/>
      <c r="CB592" s="79"/>
      <c r="CC592" s="79"/>
      <c r="CD592" s="79"/>
      <c r="CE592" s="79"/>
      <c r="CF592" s="79"/>
      <c r="CG592" s="79"/>
      <c r="CH592" s="79"/>
      <c r="CI592" s="79"/>
      <c r="CJ592" s="79"/>
      <c r="CK592" s="79"/>
      <c r="CL592" s="79"/>
      <c r="CM592" s="79"/>
      <c r="CN592" s="79"/>
    </row>
    <row r="593" spans="1:92" x14ac:dyDescent="0.25">
      <c r="A593" s="73"/>
      <c r="B593" s="83"/>
      <c r="C593" s="73"/>
      <c r="I593" s="23"/>
      <c r="J593" s="62"/>
      <c r="K593" s="72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  <c r="AV593" s="79"/>
      <c r="AW593" s="79"/>
      <c r="AX593" s="79"/>
      <c r="AY593" s="79"/>
      <c r="AZ593" s="79"/>
      <c r="BA593" s="79"/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/>
      <c r="BR593" s="79"/>
      <c r="BS593" s="79"/>
      <c r="BT593" s="79"/>
      <c r="BU593" s="79"/>
      <c r="BV593" s="79"/>
      <c r="BW593" s="79"/>
      <c r="BX593" s="79"/>
      <c r="BY593" s="79"/>
      <c r="BZ593" s="79"/>
      <c r="CA593" s="79"/>
      <c r="CB593" s="79"/>
      <c r="CC593" s="79"/>
      <c r="CD593" s="79"/>
      <c r="CE593" s="79"/>
      <c r="CF593" s="79"/>
      <c r="CG593" s="79"/>
      <c r="CH593" s="79"/>
      <c r="CI593" s="79"/>
      <c r="CJ593" s="79"/>
      <c r="CK593" s="79"/>
      <c r="CL593" s="79"/>
      <c r="CM593" s="79"/>
      <c r="CN593" s="79"/>
    </row>
    <row r="594" spans="1:92" x14ac:dyDescent="0.25">
      <c r="A594" s="73"/>
      <c r="B594" s="83"/>
      <c r="C594" s="73"/>
      <c r="I594" s="23"/>
      <c r="J594" s="62"/>
      <c r="K594" s="72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  <c r="AV594" s="79"/>
      <c r="AW594" s="79"/>
      <c r="AX594" s="79"/>
      <c r="AY594" s="79"/>
      <c r="AZ594" s="79"/>
      <c r="BA594" s="79"/>
      <c r="BB594" s="79"/>
      <c r="BC594" s="79"/>
      <c r="BD594" s="79"/>
      <c r="BE594" s="79"/>
      <c r="BF594" s="79"/>
      <c r="BG594" s="79"/>
      <c r="BH594" s="79"/>
      <c r="BI594" s="79"/>
      <c r="BJ594" s="79"/>
      <c r="BK594" s="79"/>
      <c r="BL594" s="79"/>
      <c r="BM594" s="79"/>
      <c r="BN594" s="79"/>
      <c r="BO594" s="79"/>
      <c r="BP594" s="79"/>
      <c r="BQ594" s="79"/>
      <c r="BR594" s="79"/>
      <c r="BS594" s="79"/>
      <c r="BT594" s="79"/>
      <c r="BU594" s="79"/>
      <c r="BV594" s="79"/>
      <c r="BW594" s="79"/>
      <c r="BX594" s="79"/>
      <c r="BY594" s="79"/>
      <c r="BZ594" s="79"/>
      <c r="CA594" s="79"/>
      <c r="CB594" s="79"/>
      <c r="CC594" s="79"/>
      <c r="CD594" s="79"/>
      <c r="CE594" s="79"/>
      <c r="CF594" s="79"/>
      <c r="CG594" s="79"/>
      <c r="CH594" s="79"/>
      <c r="CI594" s="79"/>
      <c r="CJ594" s="79"/>
      <c r="CK594" s="79"/>
      <c r="CL594" s="79"/>
      <c r="CM594" s="79"/>
      <c r="CN594" s="79"/>
    </row>
    <row r="595" spans="1:92" x14ac:dyDescent="0.25">
      <c r="A595" s="73"/>
      <c r="B595" s="83"/>
      <c r="C595" s="73"/>
      <c r="I595" s="23"/>
      <c r="J595" s="62"/>
      <c r="K595" s="72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  <c r="AV595" s="79"/>
      <c r="AW595" s="79"/>
      <c r="AX595" s="79"/>
      <c r="AY595" s="79"/>
      <c r="AZ595" s="79"/>
      <c r="BA595" s="79"/>
      <c r="BB595" s="79"/>
      <c r="BC595" s="79"/>
      <c r="BD595" s="79"/>
      <c r="BE595" s="79"/>
      <c r="BF595" s="79"/>
      <c r="BG595" s="79"/>
      <c r="BH595" s="79"/>
      <c r="BI595" s="79"/>
      <c r="BJ595" s="79"/>
      <c r="BK595" s="79"/>
      <c r="BL595" s="79"/>
      <c r="BM595" s="79"/>
      <c r="BN595" s="79"/>
      <c r="BO595" s="79"/>
      <c r="BP595" s="79"/>
      <c r="BQ595" s="79"/>
      <c r="BR595" s="79"/>
      <c r="BS595" s="79"/>
      <c r="BT595" s="79"/>
      <c r="BU595" s="79"/>
      <c r="BV595" s="79"/>
      <c r="BW595" s="79"/>
      <c r="BX595" s="79"/>
      <c r="BY595" s="79"/>
      <c r="BZ595" s="79"/>
      <c r="CA595" s="79"/>
      <c r="CB595" s="79"/>
      <c r="CC595" s="79"/>
      <c r="CD595" s="79"/>
      <c r="CE595" s="79"/>
      <c r="CF595" s="79"/>
      <c r="CG595" s="79"/>
      <c r="CH595" s="79"/>
      <c r="CI595" s="79"/>
      <c r="CJ595" s="79"/>
      <c r="CK595" s="79"/>
      <c r="CL595" s="79"/>
      <c r="CM595" s="79"/>
      <c r="CN595" s="79"/>
    </row>
    <row r="596" spans="1:92" x14ac:dyDescent="0.25">
      <c r="A596" s="73"/>
      <c r="B596" s="83"/>
      <c r="C596" s="73"/>
      <c r="I596" s="23"/>
      <c r="J596" s="62"/>
      <c r="K596" s="72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  <c r="AV596" s="79"/>
      <c r="AW596" s="79"/>
      <c r="AX596" s="79"/>
      <c r="AY596" s="79"/>
      <c r="AZ596" s="79"/>
      <c r="BA596" s="79"/>
      <c r="BB596" s="79"/>
      <c r="BC596" s="79"/>
      <c r="BD596" s="79"/>
      <c r="BE596" s="79"/>
      <c r="BF596" s="79"/>
      <c r="BG596" s="79"/>
      <c r="BH596" s="79"/>
      <c r="BI596" s="79"/>
      <c r="BJ596" s="79"/>
      <c r="BK596" s="79"/>
      <c r="BL596" s="79"/>
      <c r="BM596" s="79"/>
      <c r="BN596" s="79"/>
      <c r="BO596" s="79"/>
      <c r="BP596" s="79"/>
      <c r="BQ596" s="79"/>
      <c r="BR596" s="79"/>
      <c r="BS596" s="79"/>
      <c r="BT596" s="79"/>
      <c r="BU596" s="79"/>
      <c r="BV596" s="79"/>
      <c r="BW596" s="79"/>
      <c r="BX596" s="79"/>
      <c r="BY596" s="79"/>
      <c r="BZ596" s="79"/>
      <c r="CA596" s="79"/>
      <c r="CB596" s="79"/>
      <c r="CC596" s="79"/>
      <c r="CD596" s="79"/>
      <c r="CE596" s="79"/>
      <c r="CF596" s="79"/>
      <c r="CG596" s="79"/>
      <c r="CH596" s="79"/>
      <c r="CI596" s="79"/>
      <c r="CJ596" s="79"/>
      <c r="CK596" s="79"/>
      <c r="CL596" s="79"/>
      <c r="CM596" s="79"/>
      <c r="CN596" s="79"/>
    </row>
    <row r="597" spans="1:92" x14ac:dyDescent="0.25">
      <c r="A597" s="73"/>
      <c r="B597" s="83"/>
      <c r="C597" s="73"/>
      <c r="I597" s="23"/>
      <c r="J597" s="62"/>
      <c r="K597" s="72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  <c r="AV597" s="79"/>
      <c r="AW597" s="79"/>
      <c r="AX597" s="79"/>
      <c r="AY597" s="79"/>
      <c r="AZ597" s="79"/>
      <c r="BA597" s="79"/>
      <c r="BB597" s="79"/>
      <c r="BC597" s="79"/>
      <c r="BD597" s="79"/>
      <c r="BE597" s="79"/>
      <c r="BF597" s="79"/>
      <c r="BG597" s="79"/>
      <c r="BH597" s="79"/>
      <c r="BI597" s="79"/>
      <c r="BJ597" s="79"/>
      <c r="BK597" s="79"/>
      <c r="BL597" s="79"/>
      <c r="BM597" s="79"/>
      <c r="BN597" s="79"/>
      <c r="BO597" s="79"/>
      <c r="BP597" s="79"/>
      <c r="BQ597" s="79"/>
      <c r="BR597" s="79"/>
      <c r="BS597" s="79"/>
      <c r="BT597" s="79"/>
      <c r="BU597" s="79"/>
      <c r="BV597" s="79"/>
      <c r="BW597" s="79"/>
      <c r="BX597" s="79"/>
      <c r="BY597" s="79"/>
      <c r="BZ597" s="79"/>
      <c r="CA597" s="79"/>
      <c r="CB597" s="79"/>
      <c r="CC597" s="79"/>
      <c r="CD597" s="79"/>
      <c r="CE597" s="79"/>
      <c r="CF597" s="79"/>
      <c r="CG597" s="79"/>
      <c r="CH597" s="79"/>
      <c r="CI597" s="79"/>
      <c r="CJ597" s="79"/>
      <c r="CK597" s="79"/>
      <c r="CL597" s="79"/>
      <c r="CM597" s="79"/>
      <c r="CN597" s="79"/>
    </row>
    <row r="598" spans="1:92" x14ac:dyDescent="0.25">
      <c r="A598" s="73"/>
      <c r="B598" s="83"/>
      <c r="C598" s="73"/>
      <c r="I598" s="23"/>
      <c r="J598" s="62"/>
      <c r="K598" s="72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  <c r="AV598" s="79"/>
      <c r="AW598" s="79"/>
      <c r="AX598" s="79"/>
      <c r="AY598" s="79"/>
      <c r="AZ598" s="79"/>
      <c r="BA598" s="79"/>
      <c r="BB598" s="79"/>
      <c r="BC598" s="79"/>
      <c r="BD598" s="79"/>
      <c r="BE598" s="79"/>
      <c r="BF598" s="79"/>
      <c r="BG598" s="79"/>
      <c r="BH598" s="79"/>
      <c r="BI598" s="79"/>
      <c r="BJ598" s="79"/>
      <c r="BK598" s="79"/>
      <c r="BL598" s="79"/>
      <c r="BM598" s="79"/>
      <c r="BN598" s="79"/>
      <c r="BO598" s="79"/>
      <c r="BP598" s="79"/>
      <c r="BQ598" s="79"/>
      <c r="BR598" s="79"/>
      <c r="BS598" s="79"/>
      <c r="BT598" s="79"/>
      <c r="BU598" s="79"/>
      <c r="BV598" s="79"/>
      <c r="BW598" s="79"/>
      <c r="BX598" s="79"/>
      <c r="BY598" s="79"/>
      <c r="BZ598" s="79"/>
      <c r="CA598" s="79"/>
      <c r="CB598" s="79"/>
      <c r="CC598" s="79"/>
      <c r="CD598" s="79"/>
      <c r="CE598" s="79"/>
      <c r="CF598" s="79"/>
      <c r="CG598" s="79"/>
      <c r="CH598" s="79"/>
      <c r="CI598" s="79"/>
      <c r="CJ598" s="79"/>
      <c r="CK598" s="79"/>
      <c r="CL598" s="79"/>
      <c r="CM598" s="79"/>
      <c r="CN598" s="79"/>
    </row>
    <row r="599" spans="1:92" x14ac:dyDescent="0.25">
      <c r="A599" s="73"/>
      <c r="B599" s="83"/>
      <c r="C599" s="73"/>
      <c r="I599" s="23"/>
      <c r="J599" s="62"/>
      <c r="K599" s="72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  <c r="AV599" s="79"/>
      <c r="AW599" s="79"/>
      <c r="AX599" s="79"/>
      <c r="AY599" s="79"/>
      <c r="AZ599" s="79"/>
      <c r="BA599" s="79"/>
      <c r="BB599" s="79"/>
      <c r="BC599" s="79"/>
      <c r="BD599" s="79"/>
      <c r="BE599" s="79"/>
      <c r="BF599" s="79"/>
      <c r="BG599" s="79"/>
      <c r="BH599" s="79"/>
      <c r="BI599" s="79"/>
      <c r="BJ599" s="79"/>
      <c r="BK599" s="79"/>
      <c r="BL599" s="79"/>
      <c r="BM599" s="79"/>
      <c r="BN599" s="79"/>
      <c r="BO599" s="79"/>
      <c r="BP599" s="79"/>
      <c r="BQ599" s="79"/>
      <c r="BR599" s="79"/>
      <c r="BS599" s="79"/>
      <c r="BT599" s="79"/>
      <c r="BU599" s="79"/>
      <c r="BV599" s="79"/>
      <c r="BW599" s="79"/>
      <c r="BX599" s="79"/>
      <c r="BY599" s="79"/>
      <c r="BZ599" s="79"/>
      <c r="CA599" s="79"/>
      <c r="CB599" s="79"/>
      <c r="CC599" s="79"/>
      <c r="CD599" s="79"/>
      <c r="CE599" s="79"/>
      <c r="CF599" s="79"/>
      <c r="CG599" s="79"/>
      <c r="CH599" s="79"/>
      <c r="CI599" s="79"/>
      <c r="CJ599" s="79"/>
      <c r="CK599" s="79"/>
      <c r="CL599" s="79"/>
      <c r="CM599" s="79"/>
      <c r="CN599" s="79"/>
    </row>
    <row r="600" spans="1:92" x14ac:dyDescent="0.25">
      <c r="A600" s="73"/>
      <c r="B600" s="83"/>
      <c r="C600" s="73"/>
      <c r="I600" s="23"/>
      <c r="J600" s="62"/>
      <c r="K600" s="72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  <c r="AW600" s="79"/>
      <c r="AX600" s="79"/>
      <c r="AY600" s="79"/>
      <c r="AZ600" s="79"/>
      <c r="BA600" s="79"/>
      <c r="BB600" s="79"/>
      <c r="BC600" s="79"/>
      <c r="BD600" s="79"/>
      <c r="BE600" s="79"/>
      <c r="BF600" s="79"/>
      <c r="BG600" s="79"/>
      <c r="BH600" s="79"/>
      <c r="BI600" s="79"/>
      <c r="BJ600" s="79"/>
      <c r="BK600" s="79"/>
      <c r="BL600" s="79"/>
      <c r="BM600" s="79"/>
      <c r="BN600" s="79"/>
      <c r="BO600" s="79"/>
      <c r="BP600" s="79"/>
      <c r="BQ600" s="79"/>
      <c r="BR600" s="79"/>
      <c r="BS600" s="79"/>
      <c r="BT600" s="79"/>
      <c r="BU600" s="79"/>
      <c r="BV600" s="79"/>
      <c r="BW600" s="79"/>
      <c r="BX600" s="79"/>
      <c r="BY600" s="79"/>
      <c r="BZ600" s="79"/>
      <c r="CA600" s="79"/>
      <c r="CB600" s="79"/>
      <c r="CC600" s="79"/>
      <c r="CD600" s="79"/>
      <c r="CE600" s="79"/>
      <c r="CF600" s="79"/>
      <c r="CG600" s="79"/>
      <c r="CH600" s="79"/>
      <c r="CI600" s="79"/>
      <c r="CJ600" s="79"/>
      <c r="CK600" s="79"/>
      <c r="CL600" s="79"/>
      <c r="CM600" s="79"/>
      <c r="CN600" s="79"/>
    </row>
    <row r="601" spans="1:92" x14ac:dyDescent="0.25">
      <c r="A601" s="73"/>
      <c r="B601" s="83"/>
      <c r="C601" s="73"/>
      <c r="I601" s="23"/>
      <c r="J601" s="62"/>
      <c r="K601" s="72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  <c r="AV601" s="79"/>
      <c r="AW601" s="79"/>
      <c r="AX601" s="79"/>
      <c r="AY601" s="79"/>
      <c r="AZ601" s="79"/>
      <c r="BA601" s="79"/>
      <c r="BB601" s="79"/>
      <c r="BC601" s="79"/>
      <c r="BD601" s="79"/>
      <c r="BE601" s="79"/>
      <c r="BF601" s="79"/>
      <c r="BG601" s="79"/>
      <c r="BH601" s="79"/>
      <c r="BI601" s="79"/>
      <c r="BJ601" s="79"/>
      <c r="BK601" s="79"/>
      <c r="BL601" s="79"/>
      <c r="BM601" s="79"/>
      <c r="BN601" s="79"/>
      <c r="BO601" s="79"/>
      <c r="BP601" s="79"/>
      <c r="BQ601" s="79"/>
      <c r="BR601" s="79"/>
      <c r="BS601" s="79"/>
      <c r="BT601" s="79"/>
      <c r="BU601" s="79"/>
      <c r="BV601" s="79"/>
      <c r="BW601" s="79"/>
      <c r="BX601" s="79"/>
      <c r="BY601" s="79"/>
      <c r="BZ601" s="79"/>
      <c r="CA601" s="79"/>
      <c r="CB601" s="79"/>
      <c r="CC601" s="79"/>
      <c r="CD601" s="79"/>
      <c r="CE601" s="79"/>
      <c r="CF601" s="79"/>
      <c r="CG601" s="79"/>
      <c r="CH601" s="79"/>
      <c r="CI601" s="79"/>
      <c r="CJ601" s="79"/>
      <c r="CK601" s="79"/>
      <c r="CL601" s="79"/>
      <c r="CM601" s="79"/>
      <c r="CN601" s="79"/>
    </row>
    <row r="602" spans="1:92" x14ac:dyDescent="0.25">
      <c r="A602" s="73"/>
      <c r="B602" s="83"/>
      <c r="C602" s="73"/>
      <c r="I602" s="23"/>
      <c r="J602" s="62"/>
      <c r="K602" s="72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  <c r="AV602" s="79"/>
      <c r="AW602" s="79"/>
      <c r="AX602" s="79"/>
      <c r="AY602" s="79"/>
      <c r="AZ602" s="79"/>
      <c r="BA602" s="79"/>
      <c r="BB602" s="79"/>
      <c r="BC602" s="79"/>
      <c r="BD602" s="79"/>
      <c r="BE602" s="79"/>
      <c r="BF602" s="79"/>
      <c r="BG602" s="79"/>
      <c r="BH602" s="79"/>
      <c r="BI602" s="79"/>
      <c r="BJ602" s="79"/>
      <c r="BK602" s="79"/>
      <c r="BL602" s="79"/>
      <c r="BM602" s="79"/>
      <c r="BN602" s="79"/>
      <c r="BO602" s="79"/>
      <c r="BP602" s="79"/>
      <c r="BQ602" s="79"/>
      <c r="BR602" s="79"/>
      <c r="BS602" s="79"/>
      <c r="BT602" s="79"/>
      <c r="BU602" s="79"/>
      <c r="BV602" s="79"/>
      <c r="BW602" s="79"/>
      <c r="BX602" s="79"/>
      <c r="BY602" s="79"/>
      <c r="BZ602" s="79"/>
      <c r="CA602" s="79"/>
      <c r="CB602" s="79"/>
      <c r="CC602" s="79"/>
      <c r="CD602" s="79"/>
      <c r="CE602" s="79"/>
      <c r="CF602" s="79"/>
      <c r="CG602" s="79"/>
      <c r="CH602" s="79"/>
      <c r="CI602" s="79"/>
      <c r="CJ602" s="79"/>
      <c r="CK602" s="79"/>
      <c r="CL602" s="79"/>
      <c r="CM602" s="79"/>
      <c r="CN602" s="79"/>
    </row>
    <row r="603" spans="1:92" x14ac:dyDescent="0.25">
      <c r="A603" s="73"/>
      <c r="B603" s="83"/>
      <c r="C603" s="73"/>
      <c r="I603" s="23"/>
      <c r="J603" s="62"/>
      <c r="K603" s="72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  <c r="AV603" s="79"/>
      <c r="AW603" s="79"/>
      <c r="AX603" s="79"/>
      <c r="AY603" s="79"/>
      <c r="AZ603" s="79"/>
      <c r="BA603" s="79"/>
      <c r="BB603" s="79"/>
      <c r="BC603" s="79"/>
      <c r="BD603" s="79"/>
      <c r="BE603" s="79"/>
      <c r="BF603" s="79"/>
      <c r="BG603" s="79"/>
      <c r="BH603" s="79"/>
      <c r="BI603" s="79"/>
      <c r="BJ603" s="79"/>
      <c r="BK603" s="79"/>
      <c r="BL603" s="79"/>
      <c r="BM603" s="79"/>
      <c r="BN603" s="79"/>
      <c r="BO603" s="79"/>
      <c r="BP603" s="79"/>
      <c r="BQ603" s="79"/>
      <c r="BR603" s="79"/>
      <c r="BS603" s="79"/>
      <c r="BT603" s="79"/>
      <c r="BU603" s="79"/>
      <c r="BV603" s="79"/>
      <c r="BW603" s="79"/>
      <c r="BX603" s="79"/>
      <c r="BY603" s="79"/>
      <c r="BZ603" s="79"/>
      <c r="CA603" s="79"/>
      <c r="CB603" s="79"/>
      <c r="CC603" s="79"/>
      <c r="CD603" s="79"/>
      <c r="CE603" s="79"/>
      <c r="CF603" s="79"/>
      <c r="CG603" s="79"/>
      <c r="CH603" s="79"/>
      <c r="CI603" s="79"/>
      <c r="CJ603" s="79"/>
      <c r="CK603" s="79"/>
      <c r="CL603" s="79"/>
      <c r="CM603" s="79"/>
      <c r="CN603" s="79"/>
    </row>
    <row r="604" spans="1:92" x14ac:dyDescent="0.25">
      <c r="A604" s="73"/>
      <c r="B604" s="83"/>
      <c r="C604" s="73"/>
      <c r="I604" s="23"/>
      <c r="J604" s="62"/>
      <c r="K604" s="72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  <c r="AV604" s="79"/>
      <c r="AW604" s="79"/>
      <c r="AX604" s="79"/>
      <c r="AY604" s="79"/>
      <c r="AZ604" s="79"/>
      <c r="BA604" s="79"/>
      <c r="BB604" s="79"/>
      <c r="BC604" s="79"/>
      <c r="BD604" s="79"/>
      <c r="BE604" s="79"/>
      <c r="BF604" s="79"/>
      <c r="BG604" s="79"/>
      <c r="BH604" s="79"/>
      <c r="BI604" s="79"/>
      <c r="BJ604" s="79"/>
      <c r="BK604" s="79"/>
      <c r="BL604" s="79"/>
      <c r="BM604" s="79"/>
      <c r="BN604" s="79"/>
      <c r="BO604" s="79"/>
      <c r="BP604" s="79"/>
      <c r="BQ604" s="79"/>
      <c r="BR604" s="79"/>
      <c r="BS604" s="79"/>
      <c r="BT604" s="79"/>
      <c r="BU604" s="79"/>
      <c r="BV604" s="79"/>
      <c r="BW604" s="79"/>
      <c r="BX604" s="79"/>
      <c r="BY604" s="79"/>
      <c r="BZ604" s="79"/>
      <c r="CA604" s="79"/>
      <c r="CB604" s="79"/>
      <c r="CC604" s="79"/>
      <c r="CD604" s="79"/>
      <c r="CE604" s="79"/>
      <c r="CF604" s="79"/>
      <c r="CG604" s="79"/>
      <c r="CH604" s="79"/>
      <c r="CI604" s="79"/>
      <c r="CJ604" s="79"/>
      <c r="CK604" s="79"/>
      <c r="CL604" s="79"/>
      <c r="CM604" s="79"/>
      <c r="CN604" s="79"/>
    </row>
    <row r="605" spans="1:92" x14ac:dyDescent="0.25">
      <c r="A605" s="73"/>
      <c r="B605" s="83"/>
      <c r="C605" s="73"/>
      <c r="I605" s="23"/>
      <c r="J605" s="62"/>
      <c r="K605" s="72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  <c r="AV605" s="79"/>
      <c r="AW605" s="79"/>
      <c r="AX605" s="79"/>
      <c r="AY605" s="79"/>
      <c r="AZ605" s="79"/>
      <c r="BA605" s="79"/>
      <c r="BB605" s="79"/>
      <c r="BC605" s="79"/>
      <c r="BD605" s="79"/>
      <c r="BE605" s="79"/>
      <c r="BF605" s="79"/>
      <c r="BG605" s="79"/>
      <c r="BH605" s="79"/>
      <c r="BI605" s="79"/>
      <c r="BJ605" s="79"/>
      <c r="BK605" s="79"/>
      <c r="BL605" s="79"/>
      <c r="BM605" s="79"/>
      <c r="BN605" s="79"/>
      <c r="BO605" s="79"/>
      <c r="BP605" s="79"/>
      <c r="BQ605" s="79"/>
      <c r="BR605" s="79"/>
      <c r="BS605" s="79"/>
      <c r="BT605" s="79"/>
      <c r="BU605" s="79"/>
      <c r="BV605" s="79"/>
      <c r="BW605" s="79"/>
      <c r="BX605" s="79"/>
      <c r="BY605" s="79"/>
      <c r="BZ605" s="79"/>
      <c r="CA605" s="79"/>
      <c r="CB605" s="79"/>
      <c r="CC605" s="79"/>
      <c r="CD605" s="79"/>
      <c r="CE605" s="79"/>
      <c r="CF605" s="79"/>
      <c r="CG605" s="79"/>
      <c r="CH605" s="79"/>
      <c r="CI605" s="79"/>
      <c r="CJ605" s="79"/>
      <c r="CK605" s="79"/>
      <c r="CL605" s="79"/>
      <c r="CM605" s="79"/>
      <c r="CN605" s="79"/>
    </row>
    <row r="606" spans="1:92" x14ac:dyDescent="0.25">
      <c r="A606" s="73"/>
      <c r="B606" s="83"/>
      <c r="C606" s="73"/>
      <c r="I606" s="23"/>
      <c r="J606" s="62"/>
      <c r="K606" s="72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  <c r="AV606" s="79"/>
      <c r="AW606" s="79"/>
      <c r="AX606" s="79"/>
      <c r="AY606" s="79"/>
      <c r="AZ606" s="79"/>
      <c r="BA606" s="79"/>
      <c r="BB606" s="79"/>
      <c r="BC606" s="79"/>
      <c r="BD606" s="79"/>
      <c r="BE606" s="79"/>
      <c r="BF606" s="79"/>
      <c r="BG606" s="79"/>
      <c r="BH606" s="79"/>
      <c r="BI606" s="79"/>
      <c r="BJ606" s="79"/>
      <c r="BK606" s="79"/>
      <c r="BL606" s="79"/>
      <c r="BM606" s="79"/>
      <c r="BN606" s="79"/>
      <c r="BO606" s="79"/>
      <c r="BP606" s="79"/>
      <c r="BQ606" s="79"/>
      <c r="BR606" s="79"/>
      <c r="BS606" s="79"/>
      <c r="BT606" s="79"/>
      <c r="BU606" s="79"/>
      <c r="BV606" s="79"/>
      <c r="BW606" s="79"/>
      <c r="BX606" s="79"/>
      <c r="BY606" s="79"/>
      <c r="BZ606" s="79"/>
      <c r="CA606" s="79"/>
      <c r="CB606" s="79"/>
      <c r="CC606" s="79"/>
      <c r="CD606" s="79"/>
      <c r="CE606" s="79"/>
      <c r="CF606" s="79"/>
      <c r="CG606" s="79"/>
      <c r="CH606" s="79"/>
      <c r="CI606" s="79"/>
      <c r="CJ606" s="79"/>
      <c r="CK606" s="79"/>
      <c r="CL606" s="79"/>
      <c r="CM606" s="79"/>
      <c r="CN606" s="79"/>
    </row>
    <row r="607" spans="1:92" x14ac:dyDescent="0.25">
      <c r="A607" s="73"/>
      <c r="B607" s="83"/>
      <c r="C607" s="73"/>
      <c r="I607" s="23"/>
      <c r="J607" s="62"/>
      <c r="K607" s="72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  <c r="AV607" s="79"/>
      <c r="AW607" s="79"/>
      <c r="AX607" s="79"/>
      <c r="AY607" s="79"/>
      <c r="AZ607" s="79"/>
      <c r="BA607" s="79"/>
      <c r="BB607" s="79"/>
      <c r="BC607" s="79"/>
      <c r="BD607" s="79"/>
      <c r="BE607" s="79"/>
      <c r="BF607" s="79"/>
      <c r="BG607" s="79"/>
      <c r="BH607" s="79"/>
      <c r="BI607" s="79"/>
      <c r="BJ607" s="79"/>
      <c r="BK607" s="79"/>
      <c r="BL607" s="79"/>
      <c r="BM607" s="79"/>
      <c r="BN607" s="79"/>
      <c r="BO607" s="79"/>
      <c r="BP607" s="79"/>
      <c r="BQ607" s="79"/>
      <c r="BR607" s="79"/>
      <c r="BS607" s="79"/>
      <c r="BT607" s="79"/>
      <c r="BU607" s="79"/>
      <c r="BV607" s="79"/>
      <c r="BW607" s="79"/>
      <c r="BX607" s="79"/>
      <c r="BY607" s="79"/>
      <c r="BZ607" s="79"/>
      <c r="CA607" s="79"/>
      <c r="CB607" s="79"/>
      <c r="CC607" s="79"/>
      <c r="CD607" s="79"/>
      <c r="CE607" s="79"/>
      <c r="CF607" s="79"/>
      <c r="CG607" s="79"/>
      <c r="CH607" s="79"/>
      <c r="CI607" s="79"/>
      <c r="CJ607" s="79"/>
      <c r="CK607" s="79"/>
      <c r="CL607" s="79"/>
      <c r="CM607" s="79"/>
      <c r="CN607" s="79"/>
    </row>
    <row r="608" spans="1:92" x14ac:dyDescent="0.25">
      <c r="A608" s="73"/>
      <c r="B608" s="83"/>
      <c r="C608" s="73"/>
      <c r="I608" s="23"/>
      <c r="J608" s="62"/>
      <c r="K608" s="72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  <c r="AV608" s="79"/>
      <c r="AW608" s="79"/>
      <c r="AX608" s="79"/>
      <c r="AY608" s="79"/>
      <c r="AZ608" s="79"/>
      <c r="BA608" s="79"/>
      <c r="BB608" s="79"/>
      <c r="BC608" s="79"/>
      <c r="BD608" s="79"/>
      <c r="BE608" s="79"/>
      <c r="BF608" s="79"/>
      <c r="BG608" s="79"/>
      <c r="BH608" s="79"/>
      <c r="BI608" s="79"/>
      <c r="BJ608" s="79"/>
      <c r="BK608" s="79"/>
      <c r="BL608" s="79"/>
      <c r="BM608" s="79"/>
      <c r="BN608" s="79"/>
      <c r="BO608" s="79"/>
      <c r="BP608" s="79"/>
      <c r="BQ608" s="79"/>
      <c r="BR608" s="79"/>
      <c r="BS608" s="79"/>
      <c r="BT608" s="79"/>
      <c r="BU608" s="79"/>
      <c r="BV608" s="79"/>
      <c r="BW608" s="79"/>
      <c r="BX608" s="79"/>
      <c r="BY608" s="79"/>
      <c r="BZ608" s="79"/>
      <c r="CA608" s="79"/>
      <c r="CB608" s="79"/>
      <c r="CC608" s="79"/>
      <c r="CD608" s="79"/>
      <c r="CE608" s="79"/>
      <c r="CF608" s="79"/>
      <c r="CG608" s="79"/>
      <c r="CH608" s="79"/>
      <c r="CI608" s="79"/>
      <c r="CJ608" s="79"/>
      <c r="CK608" s="79"/>
      <c r="CL608" s="79"/>
      <c r="CM608" s="79"/>
      <c r="CN608" s="79"/>
    </row>
    <row r="609" spans="1:92" x14ac:dyDescent="0.25">
      <c r="A609" s="73"/>
      <c r="B609" s="83"/>
      <c r="C609" s="73"/>
      <c r="I609" s="23"/>
      <c r="J609" s="62"/>
      <c r="K609" s="72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  <c r="AV609" s="79"/>
      <c r="AW609" s="79"/>
      <c r="AX609" s="79"/>
      <c r="AY609" s="79"/>
      <c r="AZ609" s="79"/>
      <c r="BA609" s="79"/>
      <c r="BB609" s="79"/>
      <c r="BC609" s="79"/>
      <c r="BD609" s="79"/>
      <c r="BE609" s="79"/>
      <c r="BF609" s="79"/>
      <c r="BG609" s="79"/>
      <c r="BH609" s="79"/>
      <c r="BI609" s="79"/>
      <c r="BJ609" s="79"/>
      <c r="BK609" s="79"/>
      <c r="BL609" s="79"/>
      <c r="BM609" s="79"/>
      <c r="BN609" s="79"/>
      <c r="BO609" s="79"/>
      <c r="BP609" s="79"/>
      <c r="BQ609" s="79"/>
      <c r="BR609" s="79"/>
      <c r="BS609" s="79"/>
      <c r="BT609" s="79"/>
      <c r="BU609" s="79"/>
      <c r="BV609" s="79"/>
      <c r="BW609" s="79"/>
      <c r="BX609" s="79"/>
      <c r="BY609" s="79"/>
      <c r="BZ609" s="79"/>
      <c r="CA609" s="79"/>
      <c r="CB609" s="79"/>
      <c r="CC609" s="79"/>
      <c r="CD609" s="79"/>
      <c r="CE609" s="79"/>
      <c r="CF609" s="79"/>
      <c r="CG609" s="79"/>
      <c r="CH609" s="79"/>
      <c r="CI609" s="79"/>
      <c r="CJ609" s="79"/>
      <c r="CK609" s="79"/>
      <c r="CL609" s="79"/>
      <c r="CM609" s="79"/>
      <c r="CN609" s="79"/>
    </row>
    <row r="610" spans="1:92" x14ac:dyDescent="0.25">
      <c r="A610" s="73"/>
      <c r="B610" s="83"/>
      <c r="C610" s="73"/>
      <c r="I610" s="23"/>
      <c r="J610" s="62"/>
      <c r="K610" s="72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  <c r="AV610" s="79"/>
      <c r="AW610" s="79"/>
      <c r="AX610" s="79"/>
      <c r="AY610" s="79"/>
      <c r="AZ610" s="79"/>
      <c r="BA610" s="79"/>
      <c r="BB610" s="79"/>
      <c r="BC610" s="79"/>
      <c r="BD610" s="79"/>
      <c r="BE610" s="79"/>
      <c r="BF610" s="79"/>
      <c r="BG610" s="79"/>
      <c r="BH610" s="79"/>
      <c r="BI610" s="79"/>
      <c r="BJ610" s="79"/>
      <c r="BK610" s="79"/>
      <c r="BL610" s="79"/>
      <c r="BM610" s="79"/>
      <c r="BN610" s="79"/>
      <c r="BO610" s="79"/>
      <c r="BP610" s="79"/>
      <c r="BQ610" s="79"/>
      <c r="BR610" s="79"/>
      <c r="BS610" s="79"/>
      <c r="BT610" s="79"/>
      <c r="BU610" s="79"/>
      <c r="BV610" s="79"/>
      <c r="BW610" s="79"/>
      <c r="BX610" s="79"/>
      <c r="BY610" s="79"/>
      <c r="BZ610" s="79"/>
      <c r="CA610" s="79"/>
      <c r="CB610" s="79"/>
      <c r="CC610" s="79"/>
      <c r="CD610" s="79"/>
      <c r="CE610" s="79"/>
      <c r="CF610" s="79"/>
      <c r="CG610" s="79"/>
      <c r="CH610" s="79"/>
      <c r="CI610" s="79"/>
      <c r="CJ610" s="79"/>
      <c r="CK610" s="79"/>
      <c r="CL610" s="79"/>
      <c r="CM610" s="79"/>
      <c r="CN610" s="79"/>
    </row>
    <row r="611" spans="1:92" x14ac:dyDescent="0.25">
      <c r="A611" s="73"/>
      <c r="B611" s="83"/>
      <c r="C611" s="73"/>
      <c r="I611" s="23"/>
      <c r="J611" s="62"/>
      <c r="K611" s="72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  <c r="AV611" s="79"/>
      <c r="AW611" s="79"/>
      <c r="AX611" s="79"/>
      <c r="AY611" s="79"/>
      <c r="AZ611" s="79"/>
      <c r="BA611" s="79"/>
      <c r="BB611" s="79"/>
      <c r="BC611" s="79"/>
      <c r="BD611" s="79"/>
      <c r="BE611" s="79"/>
      <c r="BF611" s="79"/>
      <c r="BG611" s="79"/>
      <c r="BH611" s="79"/>
      <c r="BI611" s="79"/>
      <c r="BJ611" s="79"/>
      <c r="BK611" s="79"/>
      <c r="BL611" s="79"/>
      <c r="BM611" s="79"/>
      <c r="BN611" s="79"/>
      <c r="BO611" s="79"/>
      <c r="BP611" s="79"/>
      <c r="BQ611" s="79"/>
      <c r="BR611" s="79"/>
      <c r="BS611" s="79"/>
      <c r="BT611" s="79"/>
      <c r="BU611" s="79"/>
      <c r="BV611" s="79"/>
      <c r="BW611" s="79"/>
      <c r="BX611" s="79"/>
      <c r="BY611" s="79"/>
      <c r="BZ611" s="79"/>
      <c r="CA611" s="79"/>
      <c r="CB611" s="79"/>
      <c r="CC611" s="79"/>
      <c r="CD611" s="79"/>
      <c r="CE611" s="79"/>
      <c r="CF611" s="79"/>
      <c r="CG611" s="79"/>
      <c r="CH611" s="79"/>
      <c r="CI611" s="79"/>
      <c r="CJ611" s="79"/>
      <c r="CK611" s="79"/>
      <c r="CL611" s="79"/>
      <c r="CM611" s="79"/>
      <c r="CN611" s="79"/>
    </row>
    <row r="612" spans="1:92" x14ac:dyDescent="0.25">
      <c r="A612" s="73"/>
      <c r="B612" s="83"/>
      <c r="C612" s="73"/>
      <c r="I612" s="23"/>
      <c r="J612" s="62"/>
      <c r="K612" s="72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  <c r="AV612" s="79"/>
      <c r="AW612" s="79"/>
      <c r="AX612" s="79"/>
      <c r="AY612" s="79"/>
      <c r="AZ612" s="79"/>
      <c r="BA612" s="79"/>
      <c r="BB612" s="79"/>
      <c r="BC612" s="79"/>
      <c r="BD612" s="79"/>
      <c r="BE612" s="79"/>
      <c r="BF612" s="79"/>
      <c r="BG612" s="79"/>
      <c r="BH612" s="79"/>
      <c r="BI612" s="79"/>
      <c r="BJ612" s="79"/>
      <c r="BK612" s="79"/>
      <c r="BL612" s="79"/>
      <c r="BM612" s="79"/>
      <c r="BN612" s="79"/>
      <c r="BO612" s="79"/>
      <c r="BP612" s="79"/>
      <c r="BQ612" s="79"/>
      <c r="BR612" s="79"/>
      <c r="BS612" s="79"/>
      <c r="BT612" s="79"/>
      <c r="BU612" s="79"/>
      <c r="BV612" s="79"/>
      <c r="BW612" s="79"/>
      <c r="BX612" s="79"/>
      <c r="BY612" s="79"/>
      <c r="BZ612" s="79"/>
      <c r="CA612" s="79"/>
      <c r="CB612" s="79"/>
      <c r="CC612" s="79"/>
      <c r="CD612" s="79"/>
      <c r="CE612" s="79"/>
      <c r="CF612" s="79"/>
      <c r="CG612" s="79"/>
      <c r="CH612" s="79"/>
      <c r="CI612" s="79"/>
      <c r="CJ612" s="79"/>
      <c r="CK612" s="79"/>
      <c r="CL612" s="79"/>
      <c r="CM612" s="79"/>
      <c r="CN612" s="79"/>
    </row>
    <row r="613" spans="1:92" x14ac:dyDescent="0.25">
      <c r="A613" s="73"/>
      <c r="B613" s="83"/>
      <c r="C613" s="73"/>
      <c r="I613" s="23"/>
      <c r="J613" s="62"/>
      <c r="K613" s="72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  <c r="AV613" s="79"/>
      <c r="AW613" s="79"/>
      <c r="AX613" s="79"/>
      <c r="AY613" s="79"/>
      <c r="AZ613" s="79"/>
      <c r="BA613" s="79"/>
      <c r="BB613" s="79"/>
      <c r="BC613" s="79"/>
      <c r="BD613" s="79"/>
      <c r="BE613" s="79"/>
      <c r="BF613" s="79"/>
      <c r="BG613" s="79"/>
      <c r="BH613" s="79"/>
      <c r="BI613" s="79"/>
      <c r="BJ613" s="79"/>
      <c r="BK613" s="79"/>
      <c r="BL613" s="79"/>
      <c r="BM613" s="79"/>
      <c r="BN613" s="79"/>
      <c r="BO613" s="79"/>
      <c r="BP613" s="79"/>
      <c r="BQ613" s="79"/>
      <c r="BR613" s="79"/>
      <c r="BS613" s="79"/>
      <c r="BT613" s="79"/>
      <c r="BU613" s="79"/>
      <c r="BV613" s="79"/>
      <c r="BW613" s="79"/>
      <c r="BX613" s="79"/>
      <c r="BY613" s="79"/>
      <c r="BZ613" s="79"/>
      <c r="CA613" s="79"/>
      <c r="CB613" s="79"/>
      <c r="CC613" s="79"/>
      <c r="CD613" s="79"/>
      <c r="CE613" s="79"/>
      <c r="CF613" s="79"/>
      <c r="CG613" s="79"/>
      <c r="CH613" s="79"/>
      <c r="CI613" s="79"/>
      <c r="CJ613" s="79"/>
      <c r="CK613" s="79"/>
      <c r="CL613" s="79"/>
      <c r="CM613" s="79"/>
      <c r="CN613" s="79"/>
    </row>
    <row r="614" spans="1:92" x14ac:dyDescent="0.25">
      <c r="A614" s="73"/>
      <c r="B614" s="83"/>
      <c r="C614" s="73"/>
      <c r="I614" s="23"/>
      <c r="J614" s="62"/>
      <c r="K614" s="72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  <c r="AV614" s="79"/>
      <c r="AW614" s="79"/>
      <c r="AX614" s="79"/>
      <c r="AY614" s="79"/>
      <c r="AZ614" s="79"/>
      <c r="BA614" s="79"/>
      <c r="BB614" s="79"/>
      <c r="BC614" s="79"/>
      <c r="BD614" s="79"/>
      <c r="BE614" s="79"/>
      <c r="BF614" s="79"/>
      <c r="BG614" s="79"/>
      <c r="BH614" s="79"/>
      <c r="BI614" s="79"/>
      <c r="BJ614" s="79"/>
      <c r="BK614" s="79"/>
      <c r="BL614" s="79"/>
      <c r="BM614" s="79"/>
      <c r="BN614" s="79"/>
      <c r="BO614" s="79"/>
      <c r="BP614" s="79"/>
      <c r="BQ614" s="79"/>
      <c r="BR614" s="79"/>
      <c r="BS614" s="79"/>
      <c r="BT614" s="79"/>
      <c r="BU614" s="79"/>
      <c r="BV614" s="79"/>
      <c r="BW614" s="79"/>
      <c r="BX614" s="79"/>
      <c r="BY614" s="79"/>
      <c r="BZ614" s="79"/>
      <c r="CA614" s="79"/>
      <c r="CB614" s="79"/>
      <c r="CC614" s="79"/>
      <c r="CD614" s="79"/>
      <c r="CE614" s="79"/>
      <c r="CF614" s="79"/>
      <c r="CG614" s="79"/>
      <c r="CH614" s="79"/>
      <c r="CI614" s="79"/>
      <c r="CJ614" s="79"/>
      <c r="CK614" s="79"/>
      <c r="CL614" s="79"/>
      <c r="CM614" s="79"/>
      <c r="CN614" s="79"/>
    </row>
    <row r="615" spans="1:92" x14ac:dyDescent="0.25">
      <c r="A615" s="73"/>
      <c r="B615" s="83"/>
      <c r="C615" s="73"/>
      <c r="I615" s="23"/>
      <c r="J615" s="62"/>
      <c r="K615" s="72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  <c r="AV615" s="79"/>
      <c r="AW615" s="79"/>
      <c r="AX615" s="79"/>
      <c r="AY615" s="79"/>
      <c r="AZ615" s="79"/>
      <c r="BA615" s="79"/>
      <c r="BB615" s="79"/>
      <c r="BC615" s="79"/>
      <c r="BD615" s="79"/>
      <c r="BE615" s="79"/>
      <c r="BF615" s="79"/>
      <c r="BG615" s="79"/>
      <c r="BH615" s="79"/>
      <c r="BI615" s="79"/>
      <c r="BJ615" s="79"/>
      <c r="BK615" s="79"/>
      <c r="BL615" s="79"/>
      <c r="BM615" s="79"/>
      <c r="BN615" s="79"/>
      <c r="BO615" s="79"/>
      <c r="BP615" s="79"/>
      <c r="BQ615" s="79"/>
      <c r="BR615" s="79"/>
      <c r="BS615" s="79"/>
      <c r="BT615" s="79"/>
      <c r="BU615" s="79"/>
      <c r="BV615" s="79"/>
      <c r="BW615" s="79"/>
      <c r="BX615" s="79"/>
      <c r="BY615" s="79"/>
      <c r="BZ615" s="79"/>
      <c r="CA615" s="79"/>
      <c r="CB615" s="79"/>
      <c r="CC615" s="79"/>
      <c r="CD615" s="79"/>
      <c r="CE615" s="79"/>
      <c r="CF615" s="79"/>
      <c r="CG615" s="79"/>
      <c r="CH615" s="79"/>
      <c r="CI615" s="79"/>
      <c r="CJ615" s="79"/>
      <c r="CK615" s="79"/>
      <c r="CL615" s="79"/>
      <c r="CM615" s="79"/>
      <c r="CN615" s="79"/>
    </row>
    <row r="616" spans="1:92" x14ac:dyDescent="0.25">
      <c r="A616" s="73"/>
      <c r="B616" s="83"/>
      <c r="C616" s="73"/>
      <c r="I616" s="23"/>
      <c r="J616" s="62"/>
      <c r="K616" s="72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  <c r="AV616" s="79"/>
      <c r="AW616" s="79"/>
      <c r="AX616" s="79"/>
      <c r="AY616" s="79"/>
      <c r="AZ616" s="79"/>
      <c r="BA616" s="79"/>
      <c r="BB616" s="79"/>
      <c r="BC616" s="79"/>
      <c r="BD616" s="79"/>
      <c r="BE616" s="79"/>
      <c r="BF616" s="79"/>
      <c r="BG616" s="79"/>
      <c r="BH616" s="79"/>
      <c r="BI616" s="79"/>
      <c r="BJ616" s="79"/>
      <c r="BK616" s="79"/>
      <c r="BL616" s="79"/>
      <c r="BM616" s="79"/>
      <c r="BN616" s="79"/>
      <c r="BO616" s="79"/>
      <c r="BP616" s="79"/>
      <c r="BQ616" s="79"/>
      <c r="BR616" s="79"/>
      <c r="BS616" s="79"/>
      <c r="BT616" s="79"/>
      <c r="BU616" s="79"/>
      <c r="BV616" s="79"/>
      <c r="BW616" s="79"/>
      <c r="BX616" s="79"/>
      <c r="BY616" s="79"/>
      <c r="BZ616" s="79"/>
      <c r="CA616" s="79"/>
      <c r="CB616" s="79"/>
      <c r="CC616" s="79"/>
      <c r="CD616" s="79"/>
      <c r="CE616" s="79"/>
      <c r="CF616" s="79"/>
      <c r="CG616" s="79"/>
      <c r="CH616" s="79"/>
      <c r="CI616" s="79"/>
      <c r="CJ616" s="79"/>
      <c r="CK616" s="79"/>
      <c r="CL616" s="79"/>
      <c r="CM616" s="79"/>
      <c r="CN616" s="79"/>
    </row>
    <row r="617" spans="1:92" x14ac:dyDescent="0.25">
      <c r="A617" s="73"/>
      <c r="B617" s="83"/>
      <c r="C617" s="73"/>
      <c r="I617" s="23"/>
      <c r="J617" s="62"/>
      <c r="K617" s="72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  <c r="AV617" s="79"/>
      <c r="AW617" s="79"/>
      <c r="AX617" s="79"/>
      <c r="AY617" s="79"/>
      <c r="AZ617" s="79"/>
      <c r="BA617" s="79"/>
      <c r="BB617" s="79"/>
      <c r="BC617" s="79"/>
      <c r="BD617" s="79"/>
      <c r="BE617" s="79"/>
      <c r="BF617" s="79"/>
      <c r="BG617" s="79"/>
      <c r="BH617" s="79"/>
      <c r="BI617" s="79"/>
      <c r="BJ617" s="79"/>
      <c r="BK617" s="79"/>
      <c r="BL617" s="79"/>
      <c r="BM617" s="79"/>
      <c r="BN617" s="79"/>
      <c r="BO617" s="79"/>
      <c r="BP617" s="79"/>
      <c r="BQ617" s="79"/>
      <c r="BR617" s="79"/>
      <c r="BS617" s="79"/>
      <c r="BT617" s="79"/>
      <c r="BU617" s="79"/>
      <c r="BV617" s="79"/>
      <c r="BW617" s="79"/>
      <c r="BX617" s="79"/>
      <c r="BY617" s="79"/>
      <c r="BZ617" s="79"/>
      <c r="CA617" s="79"/>
      <c r="CB617" s="79"/>
      <c r="CC617" s="79"/>
      <c r="CD617" s="79"/>
      <c r="CE617" s="79"/>
      <c r="CF617" s="79"/>
      <c r="CG617" s="79"/>
      <c r="CH617" s="79"/>
      <c r="CI617" s="79"/>
      <c r="CJ617" s="79"/>
      <c r="CK617" s="79"/>
      <c r="CL617" s="79"/>
      <c r="CM617" s="79"/>
      <c r="CN617" s="79"/>
    </row>
    <row r="618" spans="1:92" x14ac:dyDescent="0.25">
      <c r="A618" s="73"/>
      <c r="B618" s="83"/>
      <c r="C618" s="73"/>
      <c r="I618" s="23"/>
      <c r="J618" s="62"/>
      <c r="K618" s="72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  <c r="AV618" s="79"/>
      <c r="AW618" s="79"/>
      <c r="AX618" s="79"/>
      <c r="AY618" s="79"/>
      <c r="AZ618" s="79"/>
      <c r="BA618" s="79"/>
      <c r="BB618" s="79"/>
      <c r="BC618" s="79"/>
      <c r="BD618" s="79"/>
      <c r="BE618" s="79"/>
      <c r="BF618" s="79"/>
      <c r="BG618" s="79"/>
      <c r="BH618" s="79"/>
      <c r="BI618" s="79"/>
      <c r="BJ618" s="79"/>
      <c r="BK618" s="79"/>
      <c r="BL618" s="79"/>
      <c r="BM618" s="79"/>
      <c r="BN618" s="79"/>
      <c r="BO618" s="79"/>
      <c r="BP618" s="79"/>
      <c r="BQ618" s="79"/>
      <c r="BR618" s="79"/>
      <c r="BS618" s="79"/>
      <c r="BT618" s="79"/>
      <c r="BU618" s="79"/>
      <c r="BV618" s="79"/>
      <c r="BW618" s="79"/>
      <c r="BX618" s="79"/>
      <c r="BY618" s="79"/>
      <c r="BZ618" s="79"/>
      <c r="CA618" s="79"/>
      <c r="CB618" s="79"/>
      <c r="CC618" s="79"/>
      <c r="CD618" s="79"/>
      <c r="CE618" s="79"/>
      <c r="CF618" s="79"/>
      <c r="CG618" s="79"/>
      <c r="CH618" s="79"/>
      <c r="CI618" s="79"/>
      <c r="CJ618" s="79"/>
      <c r="CK618" s="79"/>
      <c r="CL618" s="79"/>
      <c r="CM618" s="79"/>
      <c r="CN618" s="79"/>
    </row>
    <row r="619" spans="1:92" x14ac:dyDescent="0.25">
      <c r="A619" s="73"/>
      <c r="B619" s="83"/>
      <c r="C619" s="73"/>
      <c r="I619" s="23"/>
      <c r="J619" s="62"/>
      <c r="K619" s="72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  <c r="AV619" s="79"/>
      <c r="AW619" s="79"/>
      <c r="AX619" s="79"/>
      <c r="AY619" s="79"/>
      <c r="AZ619" s="79"/>
      <c r="BA619" s="79"/>
      <c r="BB619" s="79"/>
      <c r="BC619" s="79"/>
      <c r="BD619" s="79"/>
      <c r="BE619" s="79"/>
      <c r="BF619" s="79"/>
      <c r="BG619" s="79"/>
      <c r="BH619" s="79"/>
      <c r="BI619" s="79"/>
      <c r="BJ619" s="79"/>
      <c r="BK619" s="79"/>
      <c r="BL619" s="79"/>
      <c r="BM619" s="79"/>
      <c r="BN619" s="79"/>
      <c r="BO619" s="79"/>
      <c r="BP619" s="79"/>
      <c r="BQ619" s="79"/>
      <c r="BR619" s="79"/>
      <c r="BS619" s="79"/>
      <c r="BT619" s="79"/>
      <c r="BU619" s="79"/>
      <c r="BV619" s="79"/>
      <c r="BW619" s="79"/>
      <c r="BX619" s="79"/>
      <c r="BY619" s="79"/>
      <c r="BZ619" s="79"/>
      <c r="CA619" s="79"/>
      <c r="CB619" s="79"/>
      <c r="CC619" s="79"/>
      <c r="CD619" s="79"/>
      <c r="CE619" s="79"/>
      <c r="CF619" s="79"/>
      <c r="CG619" s="79"/>
      <c r="CH619" s="79"/>
      <c r="CI619" s="79"/>
      <c r="CJ619" s="79"/>
      <c r="CK619" s="79"/>
      <c r="CL619" s="79"/>
      <c r="CM619" s="79"/>
      <c r="CN619" s="79"/>
    </row>
    <row r="620" spans="1:92" x14ac:dyDescent="0.25">
      <c r="A620" s="73"/>
      <c r="B620" s="83"/>
      <c r="C620" s="73"/>
      <c r="I620" s="23"/>
      <c r="J620" s="62"/>
      <c r="K620" s="72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  <c r="AV620" s="79"/>
      <c r="AW620" s="79"/>
      <c r="AX620" s="79"/>
      <c r="AY620" s="79"/>
      <c r="AZ620" s="79"/>
      <c r="BA620" s="79"/>
      <c r="BB620" s="79"/>
      <c r="BC620" s="79"/>
      <c r="BD620" s="79"/>
      <c r="BE620" s="79"/>
      <c r="BF620" s="79"/>
      <c r="BG620" s="79"/>
      <c r="BH620" s="79"/>
      <c r="BI620" s="79"/>
      <c r="BJ620" s="79"/>
      <c r="BK620" s="79"/>
      <c r="BL620" s="79"/>
      <c r="BM620" s="79"/>
      <c r="BN620" s="79"/>
      <c r="BO620" s="79"/>
      <c r="BP620" s="79"/>
      <c r="BQ620" s="79"/>
      <c r="BR620" s="79"/>
      <c r="BS620" s="79"/>
      <c r="BT620" s="79"/>
      <c r="BU620" s="79"/>
      <c r="BV620" s="79"/>
      <c r="BW620" s="79"/>
      <c r="BX620" s="79"/>
      <c r="BY620" s="79"/>
      <c r="BZ620" s="79"/>
      <c r="CA620" s="79"/>
      <c r="CB620" s="79"/>
      <c r="CC620" s="79"/>
      <c r="CD620" s="79"/>
      <c r="CE620" s="79"/>
      <c r="CF620" s="79"/>
      <c r="CG620" s="79"/>
      <c r="CH620" s="79"/>
      <c r="CI620" s="79"/>
      <c r="CJ620" s="79"/>
      <c r="CK620" s="79"/>
      <c r="CL620" s="79"/>
      <c r="CM620" s="79"/>
      <c r="CN620" s="79"/>
    </row>
    <row r="621" spans="1:92" x14ac:dyDescent="0.25">
      <c r="A621" s="73"/>
      <c r="B621" s="83"/>
      <c r="C621" s="73"/>
      <c r="I621" s="23"/>
      <c r="J621" s="62"/>
      <c r="K621" s="72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  <c r="AV621" s="79"/>
      <c r="AW621" s="79"/>
      <c r="AX621" s="79"/>
      <c r="AY621" s="79"/>
      <c r="AZ621" s="79"/>
      <c r="BA621" s="79"/>
      <c r="BB621" s="79"/>
      <c r="BC621" s="79"/>
      <c r="BD621" s="79"/>
      <c r="BE621" s="79"/>
      <c r="BF621" s="79"/>
      <c r="BG621" s="79"/>
      <c r="BH621" s="79"/>
      <c r="BI621" s="79"/>
      <c r="BJ621" s="79"/>
      <c r="BK621" s="79"/>
      <c r="BL621" s="79"/>
      <c r="BM621" s="79"/>
      <c r="BN621" s="79"/>
      <c r="BO621" s="79"/>
      <c r="BP621" s="79"/>
      <c r="BQ621" s="79"/>
      <c r="BR621" s="79"/>
      <c r="BS621" s="79"/>
      <c r="BT621" s="79"/>
      <c r="BU621" s="79"/>
      <c r="BV621" s="79"/>
      <c r="BW621" s="79"/>
      <c r="BX621" s="79"/>
      <c r="BY621" s="79"/>
      <c r="BZ621" s="79"/>
      <c r="CA621" s="79"/>
      <c r="CB621" s="79"/>
      <c r="CC621" s="79"/>
      <c r="CD621" s="79"/>
      <c r="CE621" s="79"/>
      <c r="CF621" s="79"/>
      <c r="CG621" s="79"/>
      <c r="CH621" s="79"/>
      <c r="CI621" s="79"/>
      <c r="CJ621" s="79"/>
      <c r="CK621" s="79"/>
      <c r="CL621" s="79"/>
      <c r="CM621" s="79"/>
      <c r="CN621" s="79"/>
    </row>
    <row r="622" spans="1:92" x14ac:dyDescent="0.25">
      <c r="A622" s="73"/>
      <c r="B622" s="83"/>
      <c r="C622" s="73"/>
      <c r="I622" s="23"/>
      <c r="J622" s="62"/>
      <c r="K622" s="72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  <c r="AW622" s="79"/>
      <c r="AX622" s="79"/>
      <c r="AY622" s="79"/>
      <c r="AZ622" s="79"/>
      <c r="BA622" s="79"/>
      <c r="BB622" s="79"/>
      <c r="BC622" s="79"/>
      <c r="BD622" s="79"/>
      <c r="BE622" s="79"/>
      <c r="BF622" s="79"/>
      <c r="BG622" s="79"/>
      <c r="BH622" s="79"/>
      <c r="BI622" s="79"/>
      <c r="BJ622" s="79"/>
      <c r="BK622" s="79"/>
      <c r="BL622" s="79"/>
      <c r="BM622" s="79"/>
      <c r="BN622" s="79"/>
      <c r="BO622" s="79"/>
      <c r="BP622" s="79"/>
      <c r="BQ622" s="79"/>
      <c r="BR622" s="79"/>
      <c r="BS622" s="79"/>
      <c r="BT622" s="79"/>
      <c r="BU622" s="79"/>
      <c r="BV622" s="79"/>
      <c r="BW622" s="79"/>
      <c r="BX622" s="79"/>
      <c r="BY622" s="79"/>
      <c r="BZ622" s="79"/>
      <c r="CA622" s="79"/>
      <c r="CB622" s="79"/>
      <c r="CC622" s="79"/>
      <c r="CD622" s="79"/>
      <c r="CE622" s="79"/>
      <c r="CF622" s="79"/>
      <c r="CG622" s="79"/>
      <c r="CH622" s="79"/>
      <c r="CI622" s="79"/>
      <c r="CJ622" s="79"/>
      <c r="CK622" s="79"/>
      <c r="CL622" s="79"/>
      <c r="CM622" s="79"/>
      <c r="CN622" s="79"/>
    </row>
    <row r="623" spans="1:92" x14ac:dyDescent="0.25">
      <c r="A623" s="73"/>
      <c r="B623" s="83"/>
      <c r="C623" s="73"/>
      <c r="I623" s="23"/>
      <c r="J623" s="62"/>
      <c r="K623" s="72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  <c r="AV623" s="79"/>
      <c r="AW623" s="79"/>
      <c r="AX623" s="79"/>
      <c r="AY623" s="79"/>
      <c r="AZ623" s="79"/>
      <c r="BA623" s="79"/>
      <c r="BB623" s="79"/>
      <c r="BC623" s="79"/>
      <c r="BD623" s="79"/>
      <c r="BE623" s="79"/>
      <c r="BF623" s="79"/>
      <c r="BG623" s="79"/>
      <c r="BH623" s="79"/>
      <c r="BI623" s="79"/>
      <c r="BJ623" s="79"/>
      <c r="BK623" s="79"/>
      <c r="BL623" s="79"/>
      <c r="BM623" s="79"/>
      <c r="BN623" s="79"/>
      <c r="BO623" s="79"/>
      <c r="BP623" s="79"/>
      <c r="BQ623" s="79"/>
      <c r="BR623" s="79"/>
      <c r="BS623" s="79"/>
      <c r="BT623" s="79"/>
      <c r="BU623" s="79"/>
      <c r="BV623" s="79"/>
      <c r="BW623" s="79"/>
      <c r="BX623" s="79"/>
      <c r="BY623" s="79"/>
      <c r="BZ623" s="79"/>
      <c r="CA623" s="79"/>
      <c r="CB623" s="79"/>
      <c r="CC623" s="79"/>
      <c r="CD623" s="79"/>
      <c r="CE623" s="79"/>
      <c r="CF623" s="79"/>
      <c r="CG623" s="79"/>
      <c r="CH623" s="79"/>
      <c r="CI623" s="79"/>
      <c r="CJ623" s="79"/>
      <c r="CK623" s="79"/>
      <c r="CL623" s="79"/>
      <c r="CM623" s="79"/>
      <c r="CN623" s="79"/>
    </row>
    <row r="624" spans="1:92" x14ac:dyDescent="0.25">
      <c r="A624" s="73"/>
      <c r="B624" s="83"/>
      <c r="C624" s="73"/>
      <c r="I624" s="23"/>
      <c r="J624" s="62"/>
      <c r="K624" s="72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  <c r="AV624" s="79"/>
      <c r="AW624" s="79"/>
      <c r="AX624" s="79"/>
      <c r="AY624" s="79"/>
      <c r="AZ624" s="79"/>
      <c r="BA624" s="79"/>
      <c r="BB624" s="79"/>
      <c r="BC624" s="79"/>
      <c r="BD624" s="79"/>
      <c r="BE624" s="79"/>
      <c r="BF624" s="79"/>
      <c r="BG624" s="79"/>
      <c r="BH624" s="79"/>
      <c r="BI624" s="79"/>
      <c r="BJ624" s="79"/>
      <c r="BK624" s="79"/>
      <c r="BL624" s="79"/>
      <c r="BM624" s="79"/>
      <c r="BN624" s="79"/>
      <c r="BO624" s="79"/>
      <c r="BP624" s="79"/>
      <c r="BQ624" s="79"/>
      <c r="BR624" s="79"/>
      <c r="BS624" s="79"/>
      <c r="BT624" s="79"/>
      <c r="BU624" s="79"/>
      <c r="BV624" s="79"/>
      <c r="BW624" s="79"/>
      <c r="BX624" s="79"/>
      <c r="BY624" s="79"/>
      <c r="BZ624" s="79"/>
      <c r="CA624" s="79"/>
      <c r="CB624" s="79"/>
      <c r="CC624" s="79"/>
      <c r="CD624" s="79"/>
      <c r="CE624" s="79"/>
      <c r="CF624" s="79"/>
      <c r="CG624" s="79"/>
      <c r="CH624" s="79"/>
      <c r="CI624" s="79"/>
      <c r="CJ624" s="79"/>
      <c r="CK624" s="79"/>
      <c r="CL624" s="79"/>
      <c r="CM624" s="79"/>
      <c r="CN624" s="79"/>
    </row>
    <row r="625" spans="1:92" x14ac:dyDescent="0.25">
      <c r="A625" s="73"/>
      <c r="B625" s="83"/>
      <c r="C625" s="73"/>
      <c r="I625" s="23"/>
      <c r="J625" s="62"/>
      <c r="K625" s="72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  <c r="AV625" s="79"/>
      <c r="AW625" s="79"/>
      <c r="AX625" s="79"/>
      <c r="AY625" s="79"/>
      <c r="AZ625" s="79"/>
      <c r="BA625" s="79"/>
      <c r="BB625" s="79"/>
      <c r="BC625" s="79"/>
      <c r="BD625" s="79"/>
      <c r="BE625" s="79"/>
      <c r="BF625" s="79"/>
      <c r="BG625" s="79"/>
      <c r="BH625" s="79"/>
      <c r="BI625" s="79"/>
      <c r="BJ625" s="79"/>
      <c r="BK625" s="79"/>
      <c r="BL625" s="79"/>
      <c r="BM625" s="79"/>
      <c r="BN625" s="79"/>
      <c r="BO625" s="79"/>
      <c r="BP625" s="79"/>
      <c r="BQ625" s="79"/>
      <c r="BR625" s="79"/>
      <c r="BS625" s="79"/>
      <c r="BT625" s="79"/>
      <c r="BU625" s="79"/>
      <c r="BV625" s="79"/>
      <c r="BW625" s="79"/>
      <c r="BX625" s="79"/>
      <c r="BY625" s="79"/>
      <c r="BZ625" s="79"/>
      <c r="CA625" s="79"/>
      <c r="CB625" s="79"/>
      <c r="CC625" s="79"/>
      <c r="CD625" s="79"/>
      <c r="CE625" s="79"/>
      <c r="CF625" s="79"/>
      <c r="CG625" s="79"/>
      <c r="CH625" s="79"/>
      <c r="CI625" s="79"/>
      <c r="CJ625" s="79"/>
      <c r="CK625" s="79"/>
      <c r="CL625" s="79"/>
      <c r="CM625" s="79"/>
      <c r="CN625" s="79"/>
    </row>
    <row r="626" spans="1:92" x14ac:dyDescent="0.25">
      <c r="A626" s="73"/>
      <c r="B626" s="83"/>
      <c r="C626" s="73"/>
      <c r="I626" s="23"/>
      <c r="J626" s="62"/>
      <c r="K626" s="72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  <c r="AV626" s="79"/>
      <c r="AW626" s="79"/>
      <c r="AX626" s="79"/>
      <c r="AY626" s="79"/>
      <c r="AZ626" s="79"/>
      <c r="BA626" s="79"/>
      <c r="BB626" s="79"/>
      <c r="BC626" s="79"/>
      <c r="BD626" s="79"/>
      <c r="BE626" s="79"/>
      <c r="BF626" s="79"/>
      <c r="BG626" s="79"/>
      <c r="BH626" s="79"/>
      <c r="BI626" s="79"/>
      <c r="BJ626" s="79"/>
      <c r="BK626" s="79"/>
      <c r="BL626" s="79"/>
      <c r="BM626" s="79"/>
      <c r="BN626" s="79"/>
      <c r="BO626" s="79"/>
      <c r="BP626" s="79"/>
      <c r="BQ626" s="79"/>
      <c r="BR626" s="79"/>
      <c r="BS626" s="79"/>
      <c r="BT626" s="79"/>
      <c r="BU626" s="79"/>
      <c r="BV626" s="79"/>
      <c r="BW626" s="79"/>
      <c r="BX626" s="79"/>
      <c r="BY626" s="79"/>
      <c r="BZ626" s="79"/>
      <c r="CA626" s="79"/>
      <c r="CB626" s="79"/>
      <c r="CC626" s="79"/>
      <c r="CD626" s="79"/>
      <c r="CE626" s="79"/>
      <c r="CF626" s="79"/>
      <c r="CG626" s="79"/>
      <c r="CH626" s="79"/>
      <c r="CI626" s="79"/>
      <c r="CJ626" s="79"/>
      <c r="CK626" s="79"/>
      <c r="CL626" s="79"/>
      <c r="CM626" s="79"/>
      <c r="CN626" s="79"/>
    </row>
    <row r="627" spans="1:92" x14ac:dyDescent="0.25">
      <c r="A627" s="73"/>
      <c r="B627" s="83"/>
      <c r="C627" s="73"/>
      <c r="I627" s="23"/>
      <c r="J627" s="62"/>
      <c r="K627" s="72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  <c r="AV627" s="79"/>
      <c r="AW627" s="79"/>
      <c r="AX627" s="79"/>
      <c r="AY627" s="79"/>
      <c r="AZ627" s="79"/>
      <c r="BA627" s="79"/>
      <c r="BB627" s="79"/>
      <c r="BC627" s="79"/>
      <c r="BD627" s="79"/>
      <c r="BE627" s="79"/>
      <c r="BF627" s="79"/>
      <c r="BG627" s="79"/>
      <c r="BH627" s="79"/>
      <c r="BI627" s="79"/>
      <c r="BJ627" s="79"/>
      <c r="BK627" s="79"/>
      <c r="BL627" s="79"/>
      <c r="BM627" s="79"/>
      <c r="BN627" s="79"/>
      <c r="BO627" s="79"/>
      <c r="BP627" s="79"/>
      <c r="BQ627" s="79"/>
      <c r="BR627" s="79"/>
      <c r="BS627" s="79"/>
      <c r="BT627" s="79"/>
      <c r="BU627" s="79"/>
      <c r="BV627" s="79"/>
      <c r="BW627" s="79"/>
      <c r="BX627" s="79"/>
      <c r="BY627" s="79"/>
      <c r="BZ627" s="79"/>
      <c r="CA627" s="79"/>
      <c r="CB627" s="79"/>
      <c r="CC627" s="79"/>
      <c r="CD627" s="79"/>
      <c r="CE627" s="79"/>
      <c r="CF627" s="79"/>
      <c r="CG627" s="79"/>
      <c r="CH627" s="79"/>
      <c r="CI627" s="79"/>
      <c r="CJ627" s="79"/>
      <c r="CK627" s="79"/>
      <c r="CL627" s="79"/>
      <c r="CM627" s="79"/>
      <c r="CN627" s="79"/>
    </row>
    <row r="628" spans="1:92" x14ac:dyDescent="0.25">
      <c r="A628" s="73"/>
      <c r="B628" s="83"/>
      <c r="C628" s="73"/>
      <c r="I628" s="23"/>
      <c r="J628" s="62"/>
      <c r="K628" s="72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  <c r="AV628" s="79"/>
      <c r="AW628" s="79"/>
      <c r="AX628" s="79"/>
      <c r="AY628" s="79"/>
      <c r="AZ628" s="79"/>
      <c r="BA628" s="79"/>
      <c r="BB628" s="79"/>
      <c r="BC628" s="79"/>
      <c r="BD628" s="79"/>
      <c r="BE628" s="79"/>
      <c r="BF628" s="79"/>
      <c r="BG628" s="79"/>
      <c r="BH628" s="79"/>
      <c r="BI628" s="79"/>
      <c r="BJ628" s="79"/>
      <c r="BK628" s="79"/>
      <c r="BL628" s="79"/>
      <c r="BM628" s="79"/>
      <c r="BN628" s="79"/>
      <c r="BO628" s="79"/>
      <c r="BP628" s="79"/>
      <c r="BQ628" s="79"/>
      <c r="BR628" s="79"/>
      <c r="BS628" s="79"/>
      <c r="BT628" s="79"/>
      <c r="BU628" s="79"/>
      <c r="BV628" s="79"/>
      <c r="BW628" s="79"/>
      <c r="BX628" s="79"/>
      <c r="BY628" s="79"/>
      <c r="BZ628" s="79"/>
      <c r="CA628" s="79"/>
      <c r="CB628" s="79"/>
      <c r="CC628" s="79"/>
      <c r="CD628" s="79"/>
      <c r="CE628" s="79"/>
      <c r="CF628" s="79"/>
      <c r="CG628" s="79"/>
      <c r="CH628" s="79"/>
      <c r="CI628" s="79"/>
      <c r="CJ628" s="79"/>
      <c r="CK628" s="79"/>
      <c r="CL628" s="79"/>
      <c r="CM628" s="79"/>
      <c r="CN628" s="79"/>
    </row>
    <row r="629" spans="1:92" x14ac:dyDescent="0.25">
      <c r="A629" s="73"/>
      <c r="B629" s="83"/>
      <c r="C629" s="73"/>
      <c r="I629" s="23"/>
      <c r="J629" s="62"/>
      <c r="K629" s="72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  <c r="AV629" s="79"/>
      <c r="AW629" s="79"/>
      <c r="AX629" s="79"/>
      <c r="AY629" s="79"/>
      <c r="AZ629" s="79"/>
      <c r="BA629" s="79"/>
      <c r="BB629" s="79"/>
      <c r="BC629" s="79"/>
      <c r="BD629" s="79"/>
      <c r="BE629" s="79"/>
      <c r="BF629" s="79"/>
      <c r="BG629" s="79"/>
      <c r="BH629" s="79"/>
      <c r="BI629" s="79"/>
      <c r="BJ629" s="79"/>
      <c r="BK629" s="79"/>
      <c r="BL629" s="79"/>
      <c r="BM629" s="79"/>
      <c r="BN629" s="79"/>
      <c r="BO629" s="79"/>
      <c r="BP629" s="79"/>
      <c r="BQ629" s="79"/>
      <c r="BR629" s="79"/>
      <c r="BS629" s="79"/>
      <c r="BT629" s="79"/>
      <c r="BU629" s="79"/>
      <c r="BV629" s="79"/>
      <c r="BW629" s="79"/>
      <c r="BX629" s="79"/>
      <c r="BY629" s="79"/>
      <c r="BZ629" s="79"/>
      <c r="CA629" s="79"/>
      <c r="CB629" s="79"/>
      <c r="CC629" s="79"/>
      <c r="CD629" s="79"/>
      <c r="CE629" s="79"/>
      <c r="CF629" s="79"/>
      <c r="CG629" s="79"/>
      <c r="CH629" s="79"/>
      <c r="CI629" s="79"/>
      <c r="CJ629" s="79"/>
      <c r="CK629" s="79"/>
      <c r="CL629" s="79"/>
      <c r="CM629" s="79"/>
      <c r="CN629" s="79"/>
    </row>
    <row r="630" spans="1:92" x14ac:dyDescent="0.25">
      <c r="A630" s="73"/>
      <c r="B630" s="83"/>
      <c r="C630" s="73"/>
      <c r="I630" s="23"/>
      <c r="J630" s="62"/>
      <c r="K630" s="72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  <c r="AV630" s="79"/>
      <c r="AW630" s="79"/>
      <c r="AX630" s="79"/>
      <c r="AY630" s="79"/>
      <c r="AZ630" s="79"/>
      <c r="BA630" s="79"/>
      <c r="BB630" s="79"/>
      <c r="BC630" s="79"/>
      <c r="BD630" s="79"/>
      <c r="BE630" s="79"/>
      <c r="BF630" s="79"/>
      <c r="BG630" s="79"/>
      <c r="BH630" s="79"/>
      <c r="BI630" s="79"/>
      <c r="BJ630" s="79"/>
      <c r="BK630" s="79"/>
      <c r="BL630" s="79"/>
      <c r="BM630" s="79"/>
      <c r="BN630" s="79"/>
      <c r="BO630" s="79"/>
      <c r="BP630" s="79"/>
      <c r="BQ630" s="79"/>
      <c r="BR630" s="79"/>
      <c r="BS630" s="79"/>
      <c r="BT630" s="79"/>
      <c r="BU630" s="79"/>
      <c r="BV630" s="79"/>
      <c r="BW630" s="79"/>
      <c r="BX630" s="79"/>
      <c r="BY630" s="79"/>
      <c r="BZ630" s="79"/>
      <c r="CA630" s="79"/>
      <c r="CB630" s="79"/>
      <c r="CC630" s="79"/>
      <c r="CD630" s="79"/>
      <c r="CE630" s="79"/>
      <c r="CF630" s="79"/>
      <c r="CG630" s="79"/>
      <c r="CH630" s="79"/>
      <c r="CI630" s="79"/>
      <c r="CJ630" s="79"/>
      <c r="CK630" s="79"/>
      <c r="CL630" s="79"/>
      <c r="CM630" s="79"/>
      <c r="CN630" s="79"/>
    </row>
    <row r="631" spans="1:92" x14ac:dyDescent="0.25">
      <c r="A631" s="73"/>
      <c r="B631" s="83"/>
      <c r="C631" s="73"/>
      <c r="I631" s="23"/>
      <c r="J631" s="62"/>
      <c r="K631" s="72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  <c r="AV631" s="79"/>
      <c r="AW631" s="79"/>
      <c r="AX631" s="79"/>
      <c r="AY631" s="79"/>
      <c r="AZ631" s="79"/>
      <c r="BA631" s="79"/>
      <c r="BB631" s="79"/>
      <c r="BC631" s="79"/>
      <c r="BD631" s="79"/>
      <c r="BE631" s="79"/>
      <c r="BF631" s="79"/>
      <c r="BG631" s="79"/>
      <c r="BH631" s="79"/>
      <c r="BI631" s="79"/>
      <c r="BJ631" s="79"/>
      <c r="BK631" s="79"/>
      <c r="BL631" s="79"/>
      <c r="BM631" s="79"/>
      <c r="BN631" s="79"/>
      <c r="BO631" s="79"/>
      <c r="BP631" s="79"/>
      <c r="BQ631" s="79"/>
      <c r="BR631" s="79"/>
      <c r="BS631" s="79"/>
      <c r="BT631" s="79"/>
      <c r="BU631" s="79"/>
      <c r="BV631" s="79"/>
      <c r="BW631" s="79"/>
      <c r="BX631" s="79"/>
      <c r="BY631" s="79"/>
      <c r="BZ631" s="79"/>
      <c r="CA631" s="79"/>
      <c r="CB631" s="79"/>
      <c r="CC631" s="79"/>
      <c r="CD631" s="79"/>
      <c r="CE631" s="79"/>
      <c r="CF631" s="79"/>
      <c r="CG631" s="79"/>
      <c r="CH631" s="79"/>
      <c r="CI631" s="79"/>
      <c r="CJ631" s="79"/>
      <c r="CK631" s="79"/>
      <c r="CL631" s="79"/>
      <c r="CM631" s="79"/>
      <c r="CN631" s="79"/>
    </row>
    <row r="632" spans="1:92" x14ac:dyDescent="0.25">
      <c r="A632" s="73"/>
      <c r="B632" s="83"/>
      <c r="C632" s="73"/>
      <c r="I632" s="23"/>
      <c r="J632" s="62"/>
      <c r="K632" s="72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  <c r="AV632" s="79"/>
      <c r="AW632" s="79"/>
      <c r="AX632" s="79"/>
      <c r="AY632" s="79"/>
      <c r="AZ632" s="79"/>
      <c r="BA632" s="79"/>
      <c r="BB632" s="79"/>
      <c r="BC632" s="79"/>
      <c r="BD632" s="79"/>
      <c r="BE632" s="79"/>
      <c r="BF632" s="79"/>
      <c r="BG632" s="79"/>
      <c r="BH632" s="79"/>
      <c r="BI632" s="79"/>
      <c r="BJ632" s="79"/>
      <c r="BK632" s="79"/>
      <c r="BL632" s="79"/>
      <c r="BM632" s="79"/>
      <c r="BN632" s="79"/>
      <c r="BO632" s="79"/>
      <c r="BP632" s="79"/>
      <c r="BQ632" s="79"/>
      <c r="BR632" s="79"/>
      <c r="BS632" s="79"/>
      <c r="BT632" s="79"/>
      <c r="BU632" s="79"/>
      <c r="BV632" s="79"/>
      <c r="BW632" s="79"/>
      <c r="BX632" s="79"/>
      <c r="BY632" s="79"/>
      <c r="BZ632" s="79"/>
      <c r="CA632" s="79"/>
      <c r="CB632" s="79"/>
      <c r="CC632" s="79"/>
      <c r="CD632" s="79"/>
      <c r="CE632" s="79"/>
      <c r="CF632" s="79"/>
      <c r="CG632" s="79"/>
      <c r="CH632" s="79"/>
      <c r="CI632" s="79"/>
      <c r="CJ632" s="79"/>
      <c r="CK632" s="79"/>
      <c r="CL632" s="79"/>
      <c r="CM632" s="79"/>
      <c r="CN632" s="79"/>
    </row>
    <row r="633" spans="1:92" x14ac:dyDescent="0.25">
      <c r="A633" s="73"/>
      <c r="B633" s="83"/>
      <c r="C633" s="73"/>
      <c r="I633" s="23"/>
      <c r="J633" s="62"/>
      <c r="K633" s="72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  <c r="AV633" s="79"/>
      <c r="AW633" s="79"/>
      <c r="AX633" s="79"/>
      <c r="AY633" s="79"/>
      <c r="AZ633" s="79"/>
      <c r="BA633" s="79"/>
      <c r="BB633" s="79"/>
      <c r="BC633" s="79"/>
      <c r="BD633" s="79"/>
      <c r="BE633" s="79"/>
      <c r="BF633" s="79"/>
      <c r="BG633" s="79"/>
      <c r="BH633" s="79"/>
      <c r="BI633" s="79"/>
      <c r="BJ633" s="79"/>
      <c r="BK633" s="79"/>
      <c r="BL633" s="79"/>
      <c r="BM633" s="79"/>
      <c r="BN633" s="79"/>
      <c r="BO633" s="79"/>
      <c r="BP633" s="79"/>
      <c r="BQ633" s="79"/>
      <c r="BR633" s="79"/>
      <c r="BS633" s="79"/>
      <c r="BT633" s="79"/>
      <c r="BU633" s="79"/>
      <c r="BV633" s="79"/>
      <c r="BW633" s="79"/>
      <c r="BX633" s="79"/>
      <c r="BY633" s="79"/>
      <c r="BZ633" s="79"/>
      <c r="CA633" s="79"/>
      <c r="CB633" s="79"/>
      <c r="CC633" s="79"/>
      <c r="CD633" s="79"/>
      <c r="CE633" s="79"/>
      <c r="CF633" s="79"/>
      <c r="CG633" s="79"/>
      <c r="CH633" s="79"/>
      <c r="CI633" s="79"/>
      <c r="CJ633" s="79"/>
      <c r="CK633" s="79"/>
      <c r="CL633" s="79"/>
      <c r="CM633" s="79"/>
      <c r="CN633" s="79"/>
    </row>
    <row r="634" spans="1:92" x14ac:dyDescent="0.25">
      <c r="A634" s="73"/>
      <c r="B634" s="83"/>
      <c r="C634" s="73"/>
      <c r="I634" s="23"/>
      <c r="J634" s="62"/>
      <c r="K634" s="72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  <c r="AV634" s="79"/>
      <c r="AW634" s="79"/>
      <c r="AX634" s="79"/>
      <c r="AY634" s="79"/>
      <c r="AZ634" s="79"/>
      <c r="BA634" s="79"/>
      <c r="BB634" s="79"/>
      <c r="BC634" s="79"/>
      <c r="BD634" s="79"/>
      <c r="BE634" s="79"/>
      <c r="BF634" s="79"/>
      <c r="BG634" s="79"/>
      <c r="BH634" s="79"/>
      <c r="BI634" s="79"/>
      <c r="BJ634" s="79"/>
      <c r="BK634" s="79"/>
      <c r="BL634" s="79"/>
      <c r="BM634" s="79"/>
      <c r="BN634" s="79"/>
      <c r="BO634" s="79"/>
      <c r="BP634" s="79"/>
      <c r="BQ634" s="79"/>
      <c r="BR634" s="79"/>
      <c r="BS634" s="79"/>
      <c r="BT634" s="79"/>
      <c r="BU634" s="79"/>
      <c r="BV634" s="79"/>
      <c r="BW634" s="79"/>
      <c r="BX634" s="79"/>
      <c r="BY634" s="79"/>
      <c r="BZ634" s="79"/>
      <c r="CA634" s="79"/>
      <c r="CB634" s="79"/>
      <c r="CC634" s="79"/>
      <c r="CD634" s="79"/>
      <c r="CE634" s="79"/>
      <c r="CF634" s="79"/>
      <c r="CG634" s="79"/>
      <c r="CH634" s="79"/>
      <c r="CI634" s="79"/>
      <c r="CJ634" s="79"/>
      <c r="CK634" s="79"/>
      <c r="CL634" s="79"/>
      <c r="CM634" s="79"/>
      <c r="CN634" s="79"/>
    </row>
    <row r="635" spans="1:92" x14ac:dyDescent="0.25">
      <c r="A635" s="73"/>
      <c r="B635" s="83"/>
      <c r="C635" s="73"/>
      <c r="I635" s="23"/>
      <c r="J635" s="62"/>
      <c r="K635" s="72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  <c r="AV635" s="79"/>
      <c r="AW635" s="79"/>
      <c r="AX635" s="79"/>
      <c r="AY635" s="79"/>
      <c r="AZ635" s="79"/>
      <c r="BA635" s="79"/>
      <c r="BB635" s="79"/>
      <c r="BC635" s="79"/>
      <c r="BD635" s="79"/>
      <c r="BE635" s="79"/>
      <c r="BF635" s="79"/>
      <c r="BG635" s="79"/>
      <c r="BH635" s="79"/>
      <c r="BI635" s="79"/>
      <c r="BJ635" s="79"/>
      <c r="BK635" s="79"/>
      <c r="BL635" s="79"/>
      <c r="BM635" s="79"/>
      <c r="BN635" s="79"/>
      <c r="BO635" s="79"/>
      <c r="BP635" s="79"/>
      <c r="BQ635" s="79"/>
      <c r="BR635" s="79"/>
      <c r="BS635" s="79"/>
      <c r="BT635" s="79"/>
      <c r="BU635" s="79"/>
      <c r="BV635" s="79"/>
      <c r="BW635" s="79"/>
      <c r="BX635" s="79"/>
      <c r="BY635" s="79"/>
      <c r="BZ635" s="79"/>
      <c r="CA635" s="79"/>
      <c r="CB635" s="79"/>
      <c r="CC635" s="79"/>
      <c r="CD635" s="79"/>
      <c r="CE635" s="79"/>
      <c r="CF635" s="79"/>
      <c r="CG635" s="79"/>
      <c r="CH635" s="79"/>
      <c r="CI635" s="79"/>
      <c r="CJ635" s="79"/>
      <c r="CK635" s="79"/>
      <c r="CL635" s="79"/>
      <c r="CM635" s="79"/>
      <c r="CN635" s="79"/>
    </row>
    <row r="636" spans="1:92" x14ac:dyDescent="0.25">
      <c r="A636" s="73"/>
      <c r="B636" s="83"/>
      <c r="C636" s="73"/>
      <c r="I636" s="23"/>
      <c r="J636" s="62"/>
      <c r="K636" s="72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  <c r="AV636" s="79"/>
      <c r="AW636" s="79"/>
      <c r="AX636" s="79"/>
      <c r="AY636" s="79"/>
      <c r="AZ636" s="79"/>
      <c r="BA636" s="79"/>
      <c r="BB636" s="79"/>
      <c r="BC636" s="79"/>
      <c r="BD636" s="79"/>
      <c r="BE636" s="79"/>
      <c r="BF636" s="79"/>
      <c r="BG636" s="79"/>
      <c r="BH636" s="79"/>
      <c r="BI636" s="79"/>
      <c r="BJ636" s="79"/>
      <c r="BK636" s="79"/>
      <c r="BL636" s="79"/>
      <c r="BM636" s="79"/>
      <c r="BN636" s="79"/>
      <c r="BO636" s="79"/>
      <c r="BP636" s="79"/>
      <c r="BQ636" s="79"/>
      <c r="BR636" s="79"/>
      <c r="BS636" s="79"/>
      <c r="BT636" s="79"/>
      <c r="BU636" s="79"/>
      <c r="BV636" s="79"/>
      <c r="BW636" s="79"/>
      <c r="BX636" s="79"/>
      <c r="BY636" s="79"/>
      <c r="BZ636" s="79"/>
      <c r="CA636" s="79"/>
      <c r="CB636" s="79"/>
      <c r="CC636" s="79"/>
      <c r="CD636" s="79"/>
      <c r="CE636" s="79"/>
      <c r="CF636" s="79"/>
      <c r="CG636" s="79"/>
      <c r="CH636" s="79"/>
      <c r="CI636" s="79"/>
      <c r="CJ636" s="79"/>
      <c r="CK636" s="79"/>
      <c r="CL636" s="79"/>
      <c r="CM636" s="79"/>
      <c r="CN636" s="79"/>
    </row>
    <row r="637" spans="1:92" x14ac:dyDescent="0.25">
      <c r="A637" s="73"/>
      <c r="B637" s="83"/>
      <c r="C637" s="73"/>
      <c r="I637" s="23"/>
      <c r="J637" s="62"/>
      <c r="K637" s="72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  <c r="AV637" s="79"/>
      <c r="AW637" s="79"/>
      <c r="AX637" s="79"/>
      <c r="AY637" s="79"/>
      <c r="AZ637" s="79"/>
      <c r="BA637" s="79"/>
      <c r="BB637" s="79"/>
      <c r="BC637" s="79"/>
      <c r="BD637" s="79"/>
      <c r="BE637" s="79"/>
      <c r="BF637" s="79"/>
      <c r="BG637" s="79"/>
      <c r="BH637" s="79"/>
      <c r="BI637" s="79"/>
      <c r="BJ637" s="79"/>
      <c r="BK637" s="79"/>
      <c r="BL637" s="79"/>
      <c r="BM637" s="79"/>
      <c r="BN637" s="79"/>
      <c r="BO637" s="79"/>
      <c r="BP637" s="79"/>
      <c r="BQ637" s="79"/>
      <c r="BR637" s="79"/>
      <c r="BS637" s="79"/>
      <c r="BT637" s="79"/>
      <c r="BU637" s="79"/>
      <c r="BV637" s="79"/>
      <c r="BW637" s="79"/>
      <c r="BX637" s="79"/>
      <c r="BY637" s="79"/>
      <c r="BZ637" s="79"/>
      <c r="CA637" s="79"/>
      <c r="CB637" s="79"/>
      <c r="CC637" s="79"/>
      <c r="CD637" s="79"/>
      <c r="CE637" s="79"/>
      <c r="CF637" s="79"/>
      <c r="CG637" s="79"/>
      <c r="CH637" s="79"/>
      <c r="CI637" s="79"/>
      <c r="CJ637" s="79"/>
      <c r="CK637" s="79"/>
      <c r="CL637" s="79"/>
      <c r="CM637" s="79"/>
      <c r="CN637" s="79"/>
    </row>
    <row r="638" spans="1:92" x14ac:dyDescent="0.25">
      <c r="A638" s="73"/>
      <c r="B638" s="83"/>
      <c r="C638" s="73"/>
      <c r="I638" s="23"/>
      <c r="J638" s="62"/>
      <c r="K638" s="72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  <c r="AV638" s="79"/>
      <c r="AW638" s="79"/>
      <c r="AX638" s="79"/>
      <c r="AY638" s="79"/>
      <c r="AZ638" s="79"/>
      <c r="BA638" s="79"/>
      <c r="BB638" s="79"/>
      <c r="BC638" s="79"/>
      <c r="BD638" s="79"/>
      <c r="BE638" s="79"/>
      <c r="BF638" s="79"/>
      <c r="BG638" s="79"/>
      <c r="BH638" s="79"/>
      <c r="BI638" s="79"/>
      <c r="BJ638" s="79"/>
      <c r="BK638" s="79"/>
      <c r="BL638" s="79"/>
      <c r="BM638" s="79"/>
      <c r="BN638" s="79"/>
      <c r="BO638" s="79"/>
      <c r="BP638" s="79"/>
      <c r="BQ638" s="79"/>
      <c r="BR638" s="79"/>
      <c r="BS638" s="79"/>
      <c r="BT638" s="79"/>
      <c r="BU638" s="79"/>
      <c r="BV638" s="79"/>
      <c r="BW638" s="79"/>
      <c r="BX638" s="79"/>
      <c r="BY638" s="79"/>
      <c r="BZ638" s="79"/>
      <c r="CA638" s="79"/>
      <c r="CB638" s="79"/>
      <c r="CC638" s="79"/>
      <c r="CD638" s="79"/>
      <c r="CE638" s="79"/>
      <c r="CF638" s="79"/>
      <c r="CG638" s="79"/>
      <c r="CH638" s="79"/>
      <c r="CI638" s="79"/>
      <c r="CJ638" s="79"/>
      <c r="CK638" s="79"/>
      <c r="CL638" s="79"/>
      <c r="CM638" s="79"/>
      <c r="CN638" s="79"/>
    </row>
    <row r="639" spans="1:92" x14ac:dyDescent="0.25">
      <c r="A639" s="73"/>
      <c r="B639" s="83"/>
      <c r="C639" s="73"/>
      <c r="I639" s="23"/>
      <c r="J639" s="62"/>
      <c r="K639" s="72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  <c r="AV639" s="79"/>
      <c r="AW639" s="79"/>
      <c r="AX639" s="79"/>
      <c r="AY639" s="79"/>
      <c r="AZ639" s="79"/>
      <c r="BA639" s="79"/>
      <c r="BB639" s="79"/>
      <c r="BC639" s="79"/>
      <c r="BD639" s="79"/>
      <c r="BE639" s="79"/>
      <c r="BF639" s="79"/>
      <c r="BG639" s="79"/>
      <c r="BH639" s="79"/>
      <c r="BI639" s="79"/>
      <c r="BJ639" s="79"/>
      <c r="BK639" s="79"/>
      <c r="BL639" s="79"/>
      <c r="BM639" s="79"/>
      <c r="BN639" s="79"/>
      <c r="BO639" s="79"/>
      <c r="BP639" s="79"/>
      <c r="BQ639" s="79"/>
      <c r="BR639" s="79"/>
      <c r="BS639" s="79"/>
      <c r="BT639" s="79"/>
      <c r="BU639" s="79"/>
      <c r="BV639" s="79"/>
      <c r="BW639" s="79"/>
      <c r="BX639" s="79"/>
      <c r="BY639" s="79"/>
      <c r="BZ639" s="79"/>
      <c r="CA639" s="79"/>
      <c r="CB639" s="79"/>
      <c r="CC639" s="79"/>
      <c r="CD639" s="79"/>
      <c r="CE639" s="79"/>
      <c r="CF639" s="79"/>
      <c r="CG639" s="79"/>
      <c r="CH639" s="79"/>
      <c r="CI639" s="79"/>
      <c r="CJ639" s="79"/>
      <c r="CK639" s="79"/>
      <c r="CL639" s="79"/>
      <c r="CM639" s="79"/>
      <c r="CN639" s="79"/>
    </row>
    <row r="640" spans="1:92" x14ac:dyDescent="0.25">
      <c r="A640" s="73"/>
      <c r="B640" s="83"/>
      <c r="C640" s="73"/>
      <c r="I640" s="23"/>
      <c r="J640" s="62"/>
      <c r="K640" s="72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  <c r="AV640" s="79"/>
      <c r="AW640" s="79"/>
      <c r="AX640" s="79"/>
      <c r="AY640" s="79"/>
      <c r="AZ640" s="79"/>
      <c r="BA640" s="79"/>
      <c r="BB640" s="79"/>
      <c r="BC640" s="79"/>
      <c r="BD640" s="79"/>
      <c r="BE640" s="79"/>
      <c r="BF640" s="79"/>
      <c r="BG640" s="79"/>
      <c r="BH640" s="79"/>
      <c r="BI640" s="79"/>
      <c r="BJ640" s="79"/>
      <c r="BK640" s="79"/>
      <c r="BL640" s="79"/>
      <c r="BM640" s="79"/>
      <c r="BN640" s="79"/>
      <c r="BO640" s="79"/>
      <c r="BP640" s="79"/>
      <c r="BQ640" s="79"/>
      <c r="BR640" s="79"/>
      <c r="BS640" s="79"/>
      <c r="BT640" s="79"/>
      <c r="BU640" s="79"/>
      <c r="BV640" s="79"/>
      <c r="BW640" s="79"/>
      <c r="BX640" s="79"/>
      <c r="BY640" s="79"/>
      <c r="BZ640" s="79"/>
      <c r="CA640" s="79"/>
      <c r="CB640" s="79"/>
      <c r="CC640" s="79"/>
      <c r="CD640" s="79"/>
      <c r="CE640" s="79"/>
      <c r="CF640" s="79"/>
      <c r="CG640" s="79"/>
      <c r="CH640" s="79"/>
      <c r="CI640" s="79"/>
      <c r="CJ640" s="79"/>
      <c r="CK640" s="79"/>
      <c r="CL640" s="79"/>
      <c r="CM640" s="79"/>
      <c r="CN640" s="79"/>
    </row>
    <row r="641" spans="1:92" x14ac:dyDescent="0.25">
      <c r="A641" s="73"/>
      <c r="B641" s="83"/>
      <c r="C641" s="73"/>
      <c r="I641" s="23"/>
      <c r="J641" s="62"/>
      <c r="K641" s="72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  <c r="AV641" s="79"/>
      <c r="AW641" s="79"/>
      <c r="AX641" s="79"/>
      <c r="AY641" s="79"/>
      <c r="AZ641" s="79"/>
      <c r="BA641" s="79"/>
      <c r="BB641" s="79"/>
      <c r="BC641" s="79"/>
      <c r="BD641" s="79"/>
      <c r="BE641" s="79"/>
      <c r="BF641" s="79"/>
      <c r="BG641" s="79"/>
      <c r="BH641" s="79"/>
      <c r="BI641" s="79"/>
      <c r="BJ641" s="79"/>
      <c r="BK641" s="79"/>
      <c r="BL641" s="79"/>
      <c r="BM641" s="79"/>
      <c r="BN641" s="79"/>
      <c r="BO641" s="79"/>
      <c r="BP641" s="79"/>
      <c r="BQ641" s="79"/>
      <c r="BR641" s="79"/>
      <c r="BS641" s="79"/>
      <c r="BT641" s="79"/>
      <c r="BU641" s="79"/>
      <c r="BV641" s="79"/>
      <c r="BW641" s="79"/>
      <c r="BX641" s="79"/>
      <c r="BY641" s="79"/>
      <c r="BZ641" s="79"/>
      <c r="CA641" s="79"/>
      <c r="CB641" s="79"/>
      <c r="CC641" s="79"/>
      <c r="CD641" s="79"/>
      <c r="CE641" s="79"/>
      <c r="CF641" s="79"/>
      <c r="CG641" s="79"/>
      <c r="CH641" s="79"/>
      <c r="CI641" s="79"/>
      <c r="CJ641" s="79"/>
      <c r="CK641" s="79"/>
      <c r="CL641" s="79"/>
      <c r="CM641" s="79"/>
      <c r="CN641" s="79"/>
    </row>
    <row r="642" spans="1:92" x14ac:dyDescent="0.25">
      <c r="A642" s="73"/>
      <c r="B642" s="83"/>
      <c r="C642" s="73"/>
      <c r="I642" s="23"/>
      <c r="J642" s="62"/>
      <c r="K642" s="72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  <c r="AV642" s="79"/>
      <c r="AW642" s="79"/>
      <c r="AX642" s="79"/>
      <c r="AY642" s="79"/>
      <c r="AZ642" s="79"/>
      <c r="BA642" s="79"/>
      <c r="BB642" s="79"/>
      <c r="BC642" s="79"/>
      <c r="BD642" s="79"/>
      <c r="BE642" s="79"/>
      <c r="BF642" s="79"/>
      <c r="BG642" s="79"/>
      <c r="BH642" s="79"/>
      <c r="BI642" s="79"/>
      <c r="BJ642" s="79"/>
      <c r="BK642" s="79"/>
      <c r="BL642" s="79"/>
      <c r="BM642" s="79"/>
      <c r="BN642" s="79"/>
      <c r="BO642" s="79"/>
      <c r="BP642" s="79"/>
      <c r="BQ642" s="79"/>
      <c r="BR642" s="79"/>
      <c r="BS642" s="79"/>
      <c r="BT642" s="79"/>
      <c r="BU642" s="79"/>
      <c r="BV642" s="79"/>
      <c r="BW642" s="79"/>
      <c r="BX642" s="79"/>
      <c r="BY642" s="79"/>
      <c r="BZ642" s="79"/>
      <c r="CA642" s="79"/>
      <c r="CB642" s="79"/>
      <c r="CC642" s="79"/>
      <c r="CD642" s="79"/>
      <c r="CE642" s="79"/>
      <c r="CF642" s="79"/>
      <c r="CG642" s="79"/>
      <c r="CH642" s="79"/>
      <c r="CI642" s="79"/>
      <c r="CJ642" s="79"/>
      <c r="CK642" s="79"/>
      <c r="CL642" s="79"/>
      <c r="CM642" s="79"/>
      <c r="CN642" s="79"/>
    </row>
    <row r="643" spans="1:92" x14ac:dyDescent="0.25">
      <c r="A643" s="73"/>
      <c r="B643" s="83"/>
      <c r="C643" s="73"/>
      <c r="I643" s="23"/>
      <c r="J643" s="62"/>
      <c r="K643" s="72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  <c r="AV643" s="79"/>
      <c r="AW643" s="79"/>
      <c r="AX643" s="79"/>
      <c r="AY643" s="79"/>
      <c r="AZ643" s="79"/>
      <c r="BA643" s="79"/>
      <c r="BB643" s="79"/>
      <c r="BC643" s="79"/>
      <c r="BD643" s="79"/>
      <c r="BE643" s="79"/>
      <c r="BF643" s="79"/>
      <c r="BG643" s="79"/>
      <c r="BH643" s="79"/>
      <c r="BI643" s="79"/>
      <c r="BJ643" s="79"/>
      <c r="BK643" s="79"/>
      <c r="BL643" s="79"/>
      <c r="BM643" s="79"/>
      <c r="BN643" s="79"/>
      <c r="BO643" s="79"/>
      <c r="BP643" s="79"/>
      <c r="BQ643" s="79"/>
      <c r="BR643" s="79"/>
      <c r="BS643" s="79"/>
      <c r="BT643" s="79"/>
      <c r="BU643" s="79"/>
      <c r="BV643" s="79"/>
      <c r="BW643" s="79"/>
      <c r="BX643" s="79"/>
      <c r="BY643" s="79"/>
      <c r="BZ643" s="79"/>
      <c r="CA643" s="79"/>
      <c r="CB643" s="79"/>
      <c r="CC643" s="79"/>
      <c r="CD643" s="79"/>
      <c r="CE643" s="79"/>
      <c r="CF643" s="79"/>
      <c r="CG643" s="79"/>
      <c r="CH643" s="79"/>
      <c r="CI643" s="79"/>
      <c r="CJ643" s="79"/>
      <c r="CK643" s="79"/>
      <c r="CL643" s="79"/>
      <c r="CM643" s="79"/>
      <c r="CN643" s="79"/>
    </row>
    <row r="644" spans="1:92" x14ac:dyDescent="0.25">
      <c r="A644" s="73"/>
      <c r="B644" s="83"/>
      <c r="C644" s="73"/>
      <c r="I644" s="23"/>
      <c r="J644" s="62"/>
      <c r="K644" s="72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  <c r="AW644" s="79"/>
      <c r="AX644" s="79"/>
      <c r="AY644" s="79"/>
      <c r="AZ644" s="79"/>
      <c r="BA644" s="79"/>
      <c r="BB644" s="79"/>
      <c r="BC644" s="79"/>
      <c r="BD644" s="79"/>
      <c r="BE644" s="79"/>
      <c r="BF644" s="79"/>
      <c r="BG644" s="79"/>
      <c r="BH644" s="79"/>
      <c r="BI644" s="79"/>
      <c r="BJ644" s="79"/>
      <c r="BK644" s="79"/>
      <c r="BL644" s="79"/>
      <c r="BM644" s="79"/>
      <c r="BN644" s="79"/>
      <c r="BO644" s="79"/>
      <c r="BP644" s="79"/>
      <c r="BQ644" s="79"/>
      <c r="BR644" s="79"/>
      <c r="BS644" s="79"/>
      <c r="BT644" s="79"/>
      <c r="BU644" s="79"/>
      <c r="BV644" s="79"/>
      <c r="BW644" s="79"/>
      <c r="BX644" s="79"/>
      <c r="BY644" s="79"/>
      <c r="BZ644" s="79"/>
      <c r="CA644" s="79"/>
      <c r="CB644" s="79"/>
      <c r="CC644" s="79"/>
      <c r="CD644" s="79"/>
      <c r="CE644" s="79"/>
      <c r="CF644" s="79"/>
      <c r="CG644" s="79"/>
      <c r="CH644" s="79"/>
      <c r="CI644" s="79"/>
      <c r="CJ644" s="79"/>
      <c r="CK644" s="79"/>
      <c r="CL644" s="79"/>
      <c r="CM644" s="79"/>
      <c r="CN644" s="79"/>
    </row>
    <row r="645" spans="1:92" x14ac:dyDescent="0.25">
      <c r="A645" s="73"/>
      <c r="B645" s="83"/>
      <c r="C645" s="73"/>
      <c r="I645" s="23"/>
      <c r="J645" s="62"/>
      <c r="K645" s="72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  <c r="AV645" s="79"/>
      <c r="AW645" s="79"/>
      <c r="AX645" s="79"/>
      <c r="AY645" s="79"/>
      <c r="AZ645" s="79"/>
      <c r="BA645" s="79"/>
      <c r="BB645" s="79"/>
      <c r="BC645" s="79"/>
      <c r="BD645" s="79"/>
      <c r="BE645" s="79"/>
      <c r="BF645" s="79"/>
      <c r="BG645" s="79"/>
      <c r="BH645" s="79"/>
      <c r="BI645" s="79"/>
      <c r="BJ645" s="79"/>
      <c r="BK645" s="79"/>
      <c r="BL645" s="79"/>
      <c r="BM645" s="79"/>
      <c r="BN645" s="79"/>
      <c r="BO645" s="79"/>
      <c r="BP645" s="79"/>
      <c r="BQ645" s="79"/>
      <c r="BR645" s="79"/>
      <c r="BS645" s="79"/>
      <c r="BT645" s="79"/>
      <c r="BU645" s="79"/>
      <c r="BV645" s="79"/>
      <c r="BW645" s="79"/>
      <c r="BX645" s="79"/>
      <c r="BY645" s="79"/>
      <c r="BZ645" s="79"/>
      <c r="CA645" s="79"/>
      <c r="CB645" s="79"/>
      <c r="CC645" s="79"/>
      <c r="CD645" s="79"/>
      <c r="CE645" s="79"/>
      <c r="CF645" s="79"/>
      <c r="CG645" s="79"/>
      <c r="CH645" s="79"/>
      <c r="CI645" s="79"/>
      <c r="CJ645" s="79"/>
      <c r="CK645" s="79"/>
      <c r="CL645" s="79"/>
      <c r="CM645" s="79"/>
      <c r="CN645" s="79"/>
    </row>
    <row r="646" spans="1:92" x14ac:dyDescent="0.25">
      <c r="A646" s="73"/>
      <c r="B646" s="83"/>
      <c r="C646" s="73"/>
      <c r="I646" s="23"/>
      <c r="J646" s="62"/>
      <c r="K646" s="72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  <c r="AV646" s="79"/>
      <c r="AW646" s="79"/>
      <c r="AX646" s="79"/>
      <c r="AY646" s="79"/>
      <c r="AZ646" s="79"/>
      <c r="BA646" s="79"/>
      <c r="BB646" s="79"/>
      <c r="BC646" s="79"/>
      <c r="BD646" s="79"/>
      <c r="BE646" s="79"/>
      <c r="BF646" s="79"/>
      <c r="BG646" s="79"/>
      <c r="BH646" s="79"/>
      <c r="BI646" s="79"/>
      <c r="BJ646" s="79"/>
      <c r="BK646" s="79"/>
      <c r="BL646" s="79"/>
      <c r="BM646" s="79"/>
      <c r="BN646" s="79"/>
      <c r="BO646" s="79"/>
      <c r="BP646" s="79"/>
      <c r="BQ646" s="79"/>
      <c r="BR646" s="79"/>
      <c r="BS646" s="79"/>
      <c r="BT646" s="79"/>
      <c r="BU646" s="79"/>
      <c r="BV646" s="79"/>
      <c r="BW646" s="79"/>
      <c r="BX646" s="79"/>
      <c r="BY646" s="79"/>
      <c r="BZ646" s="79"/>
      <c r="CA646" s="79"/>
      <c r="CB646" s="79"/>
      <c r="CC646" s="79"/>
      <c r="CD646" s="79"/>
      <c r="CE646" s="79"/>
      <c r="CF646" s="79"/>
      <c r="CG646" s="79"/>
      <c r="CH646" s="79"/>
      <c r="CI646" s="79"/>
      <c r="CJ646" s="79"/>
      <c r="CK646" s="79"/>
      <c r="CL646" s="79"/>
      <c r="CM646" s="79"/>
      <c r="CN646" s="79"/>
    </row>
    <row r="647" spans="1:92" x14ac:dyDescent="0.25">
      <c r="A647" s="73"/>
      <c r="B647" s="83"/>
      <c r="C647" s="73"/>
      <c r="I647" s="23"/>
      <c r="J647" s="62"/>
      <c r="K647" s="72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  <c r="AV647" s="79"/>
      <c r="AW647" s="79"/>
      <c r="AX647" s="79"/>
      <c r="AY647" s="79"/>
      <c r="AZ647" s="79"/>
      <c r="BA647" s="79"/>
      <c r="BB647" s="79"/>
      <c r="BC647" s="79"/>
      <c r="BD647" s="79"/>
      <c r="BE647" s="79"/>
      <c r="BF647" s="79"/>
      <c r="BG647" s="79"/>
      <c r="BH647" s="79"/>
      <c r="BI647" s="79"/>
      <c r="BJ647" s="79"/>
      <c r="BK647" s="79"/>
      <c r="BL647" s="79"/>
      <c r="BM647" s="79"/>
      <c r="BN647" s="79"/>
      <c r="BO647" s="79"/>
      <c r="BP647" s="79"/>
      <c r="BQ647" s="79"/>
      <c r="BR647" s="79"/>
      <c r="BS647" s="79"/>
      <c r="BT647" s="79"/>
      <c r="BU647" s="79"/>
      <c r="BV647" s="79"/>
      <c r="BW647" s="79"/>
      <c r="BX647" s="79"/>
      <c r="BY647" s="79"/>
      <c r="BZ647" s="79"/>
      <c r="CA647" s="79"/>
      <c r="CB647" s="79"/>
      <c r="CC647" s="79"/>
      <c r="CD647" s="79"/>
      <c r="CE647" s="79"/>
      <c r="CF647" s="79"/>
      <c r="CG647" s="79"/>
      <c r="CH647" s="79"/>
      <c r="CI647" s="79"/>
      <c r="CJ647" s="79"/>
      <c r="CK647" s="79"/>
      <c r="CL647" s="79"/>
      <c r="CM647" s="79"/>
      <c r="CN647" s="79"/>
    </row>
    <row r="648" spans="1:92" x14ac:dyDescent="0.25">
      <c r="A648" s="73"/>
      <c r="B648" s="83"/>
      <c r="C648" s="73"/>
      <c r="I648" s="23"/>
      <c r="J648" s="62"/>
      <c r="K648" s="72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  <c r="AV648" s="79"/>
      <c r="AW648" s="79"/>
      <c r="AX648" s="79"/>
      <c r="AY648" s="79"/>
      <c r="AZ648" s="79"/>
      <c r="BA648" s="79"/>
      <c r="BB648" s="79"/>
      <c r="BC648" s="79"/>
      <c r="BD648" s="79"/>
      <c r="BE648" s="79"/>
      <c r="BF648" s="79"/>
      <c r="BG648" s="79"/>
      <c r="BH648" s="79"/>
      <c r="BI648" s="79"/>
      <c r="BJ648" s="79"/>
      <c r="BK648" s="79"/>
      <c r="BL648" s="79"/>
      <c r="BM648" s="79"/>
      <c r="BN648" s="79"/>
      <c r="BO648" s="79"/>
      <c r="BP648" s="79"/>
      <c r="BQ648" s="79"/>
      <c r="BR648" s="79"/>
      <c r="BS648" s="79"/>
      <c r="BT648" s="79"/>
      <c r="BU648" s="79"/>
      <c r="BV648" s="79"/>
      <c r="BW648" s="79"/>
      <c r="BX648" s="79"/>
      <c r="BY648" s="79"/>
      <c r="BZ648" s="79"/>
      <c r="CA648" s="79"/>
      <c r="CB648" s="79"/>
      <c r="CC648" s="79"/>
      <c r="CD648" s="79"/>
      <c r="CE648" s="79"/>
      <c r="CF648" s="79"/>
      <c r="CG648" s="79"/>
      <c r="CH648" s="79"/>
      <c r="CI648" s="79"/>
      <c r="CJ648" s="79"/>
      <c r="CK648" s="79"/>
      <c r="CL648" s="79"/>
      <c r="CM648" s="79"/>
      <c r="CN648" s="79"/>
    </row>
    <row r="649" spans="1:92" x14ac:dyDescent="0.25">
      <c r="A649" s="73"/>
      <c r="B649" s="83"/>
      <c r="C649" s="73"/>
      <c r="I649" s="23"/>
      <c r="J649" s="62"/>
      <c r="K649" s="72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  <c r="AV649" s="79"/>
      <c r="AW649" s="79"/>
      <c r="AX649" s="79"/>
      <c r="AY649" s="79"/>
      <c r="AZ649" s="79"/>
      <c r="BA649" s="79"/>
      <c r="BB649" s="79"/>
      <c r="BC649" s="79"/>
      <c r="BD649" s="79"/>
      <c r="BE649" s="79"/>
      <c r="BF649" s="79"/>
      <c r="BG649" s="79"/>
      <c r="BH649" s="79"/>
      <c r="BI649" s="79"/>
      <c r="BJ649" s="79"/>
      <c r="BK649" s="79"/>
      <c r="BL649" s="79"/>
      <c r="BM649" s="79"/>
      <c r="BN649" s="79"/>
      <c r="BO649" s="79"/>
      <c r="BP649" s="79"/>
      <c r="BQ649" s="79"/>
      <c r="BR649" s="79"/>
      <c r="BS649" s="79"/>
      <c r="BT649" s="79"/>
      <c r="BU649" s="79"/>
      <c r="BV649" s="79"/>
      <c r="BW649" s="79"/>
      <c r="BX649" s="79"/>
      <c r="BY649" s="79"/>
      <c r="BZ649" s="79"/>
      <c r="CA649" s="79"/>
      <c r="CB649" s="79"/>
      <c r="CC649" s="79"/>
      <c r="CD649" s="79"/>
      <c r="CE649" s="79"/>
      <c r="CF649" s="79"/>
      <c r="CG649" s="79"/>
      <c r="CH649" s="79"/>
      <c r="CI649" s="79"/>
      <c r="CJ649" s="79"/>
      <c r="CK649" s="79"/>
      <c r="CL649" s="79"/>
      <c r="CM649" s="79"/>
      <c r="CN649" s="79"/>
    </row>
    <row r="650" spans="1:92" x14ac:dyDescent="0.25">
      <c r="A650" s="73"/>
      <c r="B650" s="83"/>
      <c r="C650" s="73"/>
      <c r="I650" s="23"/>
      <c r="J650" s="62"/>
      <c r="K650" s="72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  <c r="AV650" s="79"/>
      <c r="AW650" s="79"/>
      <c r="AX650" s="79"/>
      <c r="AY650" s="79"/>
      <c r="AZ650" s="79"/>
      <c r="BA650" s="79"/>
      <c r="BB650" s="79"/>
      <c r="BC650" s="79"/>
      <c r="BD650" s="79"/>
      <c r="BE650" s="79"/>
      <c r="BF650" s="79"/>
      <c r="BG650" s="79"/>
      <c r="BH650" s="79"/>
      <c r="BI650" s="79"/>
      <c r="BJ650" s="79"/>
      <c r="BK650" s="79"/>
      <c r="BL650" s="79"/>
      <c r="BM650" s="79"/>
      <c r="BN650" s="79"/>
      <c r="BO650" s="79"/>
      <c r="BP650" s="79"/>
      <c r="BQ650" s="79"/>
      <c r="BR650" s="79"/>
      <c r="BS650" s="79"/>
      <c r="BT650" s="79"/>
      <c r="BU650" s="79"/>
      <c r="BV650" s="79"/>
      <c r="BW650" s="79"/>
      <c r="BX650" s="79"/>
      <c r="BY650" s="79"/>
      <c r="BZ650" s="79"/>
      <c r="CA650" s="79"/>
      <c r="CB650" s="79"/>
      <c r="CC650" s="79"/>
      <c r="CD650" s="79"/>
      <c r="CE650" s="79"/>
      <c r="CF650" s="79"/>
      <c r="CG650" s="79"/>
      <c r="CH650" s="79"/>
      <c r="CI650" s="79"/>
      <c r="CJ650" s="79"/>
      <c r="CK650" s="79"/>
      <c r="CL650" s="79"/>
      <c r="CM650" s="79"/>
      <c r="CN650" s="79"/>
    </row>
    <row r="651" spans="1:92" x14ac:dyDescent="0.25">
      <c r="A651" s="73"/>
      <c r="B651" s="83"/>
      <c r="C651" s="73"/>
      <c r="I651" s="23"/>
      <c r="J651" s="62"/>
      <c r="K651" s="72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  <c r="AV651" s="79"/>
      <c r="AW651" s="79"/>
      <c r="AX651" s="79"/>
      <c r="AY651" s="79"/>
      <c r="AZ651" s="79"/>
      <c r="BA651" s="79"/>
      <c r="BB651" s="79"/>
      <c r="BC651" s="79"/>
      <c r="BD651" s="79"/>
      <c r="BE651" s="79"/>
      <c r="BF651" s="79"/>
      <c r="BG651" s="79"/>
      <c r="BH651" s="79"/>
      <c r="BI651" s="79"/>
      <c r="BJ651" s="79"/>
      <c r="BK651" s="79"/>
      <c r="BL651" s="79"/>
      <c r="BM651" s="79"/>
      <c r="BN651" s="79"/>
      <c r="BO651" s="79"/>
      <c r="BP651" s="79"/>
      <c r="BQ651" s="79"/>
      <c r="BR651" s="79"/>
      <c r="BS651" s="79"/>
      <c r="BT651" s="79"/>
      <c r="BU651" s="79"/>
      <c r="BV651" s="79"/>
      <c r="BW651" s="79"/>
      <c r="BX651" s="79"/>
      <c r="BY651" s="79"/>
      <c r="BZ651" s="79"/>
      <c r="CA651" s="79"/>
      <c r="CB651" s="79"/>
      <c r="CC651" s="79"/>
      <c r="CD651" s="79"/>
      <c r="CE651" s="79"/>
      <c r="CF651" s="79"/>
      <c r="CG651" s="79"/>
      <c r="CH651" s="79"/>
      <c r="CI651" s="79"/>
      <c r="CJ651" s="79"/>
      <c r="CK651" s="79"/>
      <c r="CL651" s="79"/>
      <c r="CM651" s="79"/>
      <c r="CN651" s="79"/>
    </row>
    <row r="652" spans="1:92" x14ac:dyDescent="0.25">
      <c r="A652" s="73"/>
      <c r="B652" s="83"/>
      <c r="C652" s="73"/>
      <c r="I652" s="23"/>
      <c r="J652" s="62"/>
      <c r="K652" s="72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  <c r="AV652" s="79"/>
      <c r="AW652" s="79"/>
      <c r="AX652" s="79"/>
      <c r="AY652" s="79"/>
      <c r="AZ652" s="79"/>
      <c r="BA652" s="79"/>
      <c r="BB652" s="79"/>
      <c r="BC652" s="79"/>
      <c r="BD652" s="79"/>
      <c r="BE652" s="79"/>
      <c r="BF652" s="79"/>
      <c r="BG652" s="79"/>
      <c r="BH652" s="79"/>
      <c r="BI652" s="79"/>
      <c r="BJ652" s="79"/>
      <c r="BK652" s="79"/>
      <c r="BL652" s="79"/>
      <c r="BM652" s="79"/>
      <c r="BN652" s="79"/>
      <c r="BO652" s="79"/>
      <c r="BP652" s="79"/>
      <c r="BQ652" s="79"/>
      <c r="BR652" s="79"/>
      <c r="BS652" s="79"/>
      <c r="BT652" s="79"/>
      <c r="BU652" s="79"/>
      <c r="BV652" s="79"/>
      <c r="BW652" s="79"/>
      <c r="BX652" s="79"/>
      <c r="BY652" s="79"/>
      <c r="BZ652" s="79"/>
      <c r="CA652" s="79"/>
      <c r="CB652" s="79"/>
      <c r="CC652" s="79"/>
      <c r="CD652" s="79"/>
      <c r="CE652" s="79"/>
      <c r="CF652" s="79"/>
      <c r="CG652" s="79"/>
      <c r="CH652" s="79"/>
      <c r="CI652" s="79"/>
      <c r="CJ652" s="79"/>
      <c r="CK652" s="79"/>
      <c r="CL652" s="79"/>
      <c r="CM652" s="79"/>
      <c r="CN652" s="79"/>
    </row>
    <row r="653" spans="1:92" x14ac:dyDescent="0.25">
      <c r="A653" s="73"/>
      <c r="B653" s="83"/>
      <c r="C653" s="73"/>
      <c r="I653" s="23"/>
      <c r="J653" s="62"/>
      <c r="K653" s="72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  <c r="AV653" s="79"/>
      <c r="AW653" s="79"/>
      <c r="AX653" s="79"/>
      <c r="AY653" s="79"/>
      <c r="AZ653" s="79"/>
      <c r="BA653" s="79"/>
      <c r="BB653" s="79"/>
      <c r="BC653" s="79"/>
      <c r="BD653" s="79"/>
      <c r="BE653" s="79"/>
      <c r="BF653" s="79"/>
      <c r="BG653" s="79"/>
      <c r="BH653" s="79"/>
      <c r="BI653" s="79"/>
      <c r="BJ653" s="79"/>
      <c r="BK653" s="79"/>
      <c r="BL653" s="79"/>
      <c r="BM653" s="79"/>
      <c r="BN653" s="79"/>
      <c r="BO653" s="79"/>
      <c r="BP653" s="79"/>
      <c r="BQ653" s="79"/>
      <c r="BR653" s="79"/>
      <c r="BS653" s="79"/>
      <c r="BT653" s="79"/>
      <c r="BU653" s="79"/>
      <c r="BV653" s="79"/>
      <c r="BW653" s="79"/>
      <c r="BX653" s="79"/>
      <c r="BY653" s="79"/>
      <c r="BZ653" s="79"/>
      <c r="CA653" s="79"/>
      <c r="CB653" s="79"/>
      <c r="CC653" s="79"/>
      <c r="CD653" s="79"/>
      <c r="CE653" s="79"/>
      <c r="CF653" s="79"/>
      <c r="CG653" s="79"/>
      <c r="CH653" s="79"/>
      <c r="CI653" s="79"/>
      <c r="CJ653" s="79"/>
      <c r="CK653" s="79"/>
      <c r="CL653" s="79"/>
      <c r="CM653" s="79"/>
      <c r="CN653" s="79"/>
    </row>
    <row r="654" spans="1:92" x14ac:dyDescent="0.25">
      <c r="A654" s="73"/>
      <c r="B654" s="83"/>
      <c r="C654" s="73"/>
      <c r="I654" s="23"/>
      <c r="J654" s="62"/>
      <c r="K654" s="72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  <c r="AV654" s="79"/>
      <c r="AW654" s="79"/>
      <c r="AX654" s="79"/>
      <c r="AY654" s="79"/>
      <c r="AZ654" s="79"/>
      <c r="BA654" s="79"/>
      <c r="BB654" s="79"/>
      <c r="BC654" s="79"/>
      <c r="BD654" s="79"/>
      <c r="BE654" s="79"/>
      <c r="BF654" s="79"/>
      <c r="BG654" s="79"/>
      <c r="BH654" s="79"/>
      <c r="BI654" s="79"/>
      <c r="BJ654" s="79"/>
      <c r="BK654" s="79"/>
      <c r="BL654" s="79"/>
      <c r="BM654" s="79"/>
      <c r="BN654" s="79"/>
      <c r="BO654" s="79"/>
      <c r="BP654" s="79"/>
      <c r="BQ654" s="79"/>
      <c r="BR654" s="79"/>
      <c r="BS654" s="79"/>
      <c r="BT654" s="79"/>
      <c r="BU654" s="79"/>
      <c r="BV654" s="79"/>
      <c r="BW654" s="79"/>
      <c r="BX654" s="79"/>
      <c r="BY654" s="79"/>
      <c r="BZ654" s="79"/>
      <c r="CA654" s="79"/>
      <c r="CB654" s="79"/>
      <c r="CC654" s="79"/>
      <c r="CD654" s="79"/>
      <c r="CE654" s="79"/>
      <c r="CF654" s="79"/>
      <c r="CG654" s="79"/>
      <c r="CH654" s="79"/>
      <c r="CI654" s="79"/>
      <c r="CJ654" s="79"/>
      <c r="CK654" s="79"/>
      <c r="CL654" s="79"/>
      <c r="CM654" s="79"/>
      <c r="CN654" s="79"/>
    </row>
    <row r="655" spans="1:92" x14ac:dyDescent="0.25">
      <c r="A655" s="73"/>
      <c r="B655" s="83"/>
      <c r="C655" s="73"/>
      <c r="I655" s="23"/>
      <c r="J655" s="62"/>
      <c r="K655" s="72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  <c r="AV655" s="79"/>
      <c r="AW655" s="79"/>
      <c r="AX655" s="79"/>
      <c r="AY655" s="79"/>
      <c r="AZ655" s="79"/>
      <c r="BA655" s="79"/>
      <c r="BB655" s="79"/>
      <c r="BC655" s="79"/>
      <c r="BD655" s="79"/>
      <c r="BE655" s="79"/>
      <c r="BF655" s="79"/>
      <c r="BG655" s="79"/>
      <c r="BH655" s="79"/>
      <c r="BI655" s="79"/>
      <c r="BJ655" s="79"/>
      <c r="BK655" s="79"/>
      <c r="BL655" s="79"/>
      <c r="BM655" s="79"/>
      <c r="BN655" s="79"/>
      <c r="BO655" s="79"/>
      <c r="BP655" s="79"/>
      <c r="BQ655" s="79"/>
      <c r="BR655" s="79"/>
      <c r="BS655" s="79"/>
      <c r="BT655" s="79"/>
      <c r="BU655" s="79"/>
      <c r="BV655" s="79"/>
      <c r="BW655" s="79"/>
      <c r="BX655" s="79"/>
      <c r="BY655" s="79"/>
      <c r="BZ655" s="79"/>
      <c r="CA655" s="79"/>
      <c r="CB655" s="79"/>
      <c r="CC655" s="79"/>
      <c r="CD655" s="79"/>
      <c r="CE655" s="79"/>
      <c r="CF655" s="79"/>
      <c r="CG655" s="79"/>
      <c r="CH655" s="79"/>
      <c r="CI655" s="79"/>
      <c r="CJ655" s="79"/>
      <c r="CK655" s="79"/>
      <c r="CL655" s="79"/>
      <c r="CM655" s="79"/>
      <c r="CN655" s="79"/>
    </row>
    <row r="656" spans="1:92" x14ac:dyDescent="0.25">
      <c r="A656" s="73"/>
      <c r="B656" s="83"/>
      <c r="C656" s="73"/>
      <c r="I656" s="23"/>
      <c r="J656" s="62"/>
      <c r="K656" s="72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  <c r="AV656" s="79"/>
      <c r="AW656" s="79"/>
      <c r="AX656" s="79"/>
      <c r="AY656" s="79"/>
      <c r="AZ656" s="79"/>
      <c r="BA656" s="79"/>
      <c r="BB656" s="79"/>
      <c r="BC656" s="79"/>
      <c r="BD656" s="79"/>
      <c r="BE656" s="79"/>
      <c r="BF656" s="79"/>
      <c r="BG656" s="79"/>
      <c r="BH656" s="79"/>
      <c r="BI656" s="79"/>
      <c r="BJ656" s="79"/>
      <c r="BK656" s="79"/>
      <c r="BL656" s="79"/>
      <c r="BM656" s="79"/>
      <c r="BN656" s="79"/>
      <c r="BO656" s="79"/>
      <c r="BP656" s="79"/>
      <c r="BQ656" s="79"/>
      <c r="BR656" s="79"/>
      <c r="BS656" s="79"/>
      <c r="BT656" s="79"/>
      <c r="BU656" s="79"/>
      <c r="BV656" s="79"/>
      <c r="BW656" s="79"/>
      <c r="BX656" s="79"/>
      <c r="BY656" s="79"/>
      <c r="BZ656" s="79"/>
      <c r="CA656" s="79"/>
      <c r="CB656" s="79"/>
      <c r="CC656" s="79"/>
      <c r="CD656" s="79"/>
      <c r="CE656" s="79"/>
      <c r="CF656" s="79"/>
      <c r="CG656" s="79"/>
      <c r="CH656" s="79"/>
      <c r="CI656" s="79"/>
      <c r="CJ656" s="79"/>
      <c r="CK656" s="79"/>
      <c r="CL656" s="79"/>
      <c r="CM656" s="79"/>
      <c r="CN656" s="79"/>
    </row>
    <row r="657" spans="1:92" x14ac:dyDescent="0.25">
      <c r="A657" s="73"/>
      <c r="B657" s="83"/>
      <c r="C657" s="73"/>
      <c r="I657" s="23"/>
      <c r="J657" s="62"/>
      <c r="K657" s="72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  <c r="AV657" s="79"/>
      <c r="AW657" s="79"/>
      <c r="AX657" s="79"/>
      <c r="AY657" s="79"/>
      <c r="AZ657" s="79"/>
      <c r="BA657" s="79"/>
      <c r="BB657" s="79"/>
      <c r="BC657" s="79"/>
      <c r="BD657" s="79"/>
      <c r="BE657" s="79"/>
      <c r="BF657" s="79"/>
      <c r="BG657" s="79"/>
      <c r="BH657" s="79"/>
      <c r="BI657" s="79"/>
      <c r="BJ657" s="79"/>
      <c r="BK657" s="79"/>
      <c r="BL657" s="79"/>
      <c r="BM657" s="79"/>
      <c r="BN657" s="79"/>
      <c r="BO657" s="79"/>
      <c r="BP657" s="79"/>
      <c r="BQ657" s="79"/>
      <c r="BR657" s="79"/>
      <c r="BS657" s="79"/>
      <c r="BT657" s="79"/>
      <c r="BU657" s="79"/>
      <c r="BV657" s="79"/>
      <c r="BW657" s="79"/>
      <c r="BX657" s="79"/>
      <c r="BY657" s="79"/>
      <c r="BZ657" s="79"/>
      <c r="CA657" s="79"/>
      <c r="CB657" s="79"/>
      <c r="CC657" s="79"/>
      <c r="CD657" s="79"/>
      <c r="CE657" s="79"/>
      <c r="CF657" s="79"/>
      <c r="CG657" s="79"/>
      <c r="CH657" s="79"/>
      <c r="CI657" s="79"/>
      <c r="CJ657" s="79"/>
      <c r="CK657" s="79"/>
      <c r="CL657" s="79"/>
      <c r="CM657" s="79"/>
      <c r="CN657" s="79"/>
    </row>
    <row r="658" spans="1:92" x14ac:dyDescent="0.25">
      <c r="A658" s="73"/>
      <c r="B658" s="83"/>
      <c r="C658" s="73"/>
      <c r="I658" s="23"/>
      <c r="J658" s="62"/>
      <c r="K658" s="72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  <c r="AV658" s="79"/>
      <c r="AW658" s="79"/>
      <c r="AX658" s="79"/>
      <c r="AY658" s="79"/>
      <c r="AZ658" s="79"/>
      <c r="BA658" s="79"/>
      <c r="BB658" s="79"/>
      <c r="BC658" s="79"/>
      <c r="BD658" s="79"/>
      <c r="BE658" s="79"/>
      <c r="BF658" s="79"/>
      <c r="BG658" s="79"/>
      <c r="BH658" s="79"/>
      <c r="BI658" s="79"/>
      <c r="BJ658" s="79"/>
      <c r="BK658" s="79"/>
      <c r="BL658" s="79"/>
      <c r="BM658" s="79"/>
      <c r="BN658" s="79"/>
      <c r="BO658" s="79"/>
      <c r="BP658" s="79"/>
      <c r="BQ658" s="79"/>
      <c r="BR658" s="79"/>
      <c r="BS658" s="79"/>
      <c r="BT658" s="79"/>
      <c r="BU658" s="79"/>
      <c r="BV658" s="79"/>
      <c r="BW658" s="79"/>
      <c r="BX658" s="79"/>
      <c r="BY658" s="79"/>
      <c r="BZ658" s="79"/>
      <c r="CA658" s="79"/>
      <c r="CB658" s="79"/>
      <c r="CC658" s="79"/>
      <c r="CD658" s="79"/>
      <c r="CE658" s="79"/>
      <c r="CF658" s="79"/>
      <c r="CG658" s="79"/>
      <c r="CH658" s="79"/>
      <c r="CI658" s="79"/>
      <c r="CJ658" s="79"/>
      <c r="CK658" s="79"/>
      <c r="CL658" s="79"/>
      <c r="CM658" s="79"/>
      <c r="CN658" s="79"/>
    </row>
    <row r="659" spans="1:92" x14ac:dyDescent="0.25">
      <c r="A659" s="73"/>
      <c r="B659" s="83"/>
      <c r="C659" s="73"/>
      <c r="I659" s="23"/>
      <c r="J659" s="62"/>
      <c r="K659" s="72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  <c r="AV659" s="79"/>
      <c r="AW659" s="79"/>
      <c r="AX659" s="79"/>
      <c r="AY659" s="79"/>
      <c r="AZ659" s="79"/>
      <c r="BA659" s="79"/>
      <c r="BB659" s="79"/>
      <c r="BC659" s="79"/>
      <c r="BD659" s="79"/>
      <c r="BE659" s="79"/>
      <c r="BF659" s="79"/>
      <c r="BG659" s="79"/>
      <c r="BH659" s="79"/>
      <c r="BI659" s="79"/>
      <c r="BJ659" s="79"/>
      <c r="BK659" s="79"/>
      <c r="BL659" s="79"/>
      <c r="BM659" s="79"/>
      <c r="BN659" s="79"/>
      <c r="BO659" s="79"/>
      <c r="BP659" s="79"/>
      <c r="BQ659" s="79"/>
      <c r="BR659" s="79"/>
      <c r="BS659" s="79"/>
      <c r="BT659" s="79"/>
      <c r="BU659" s="79"/>
      <c r="BV659" s="79"/>
      <c r="BW659" s="79"/>
      <c r="BX659" s="79"/>
      <c r="BY659" s="79"/>
      <c r="BZ659" s="79"/>
      <c r="CA659" s="79"/>
      <c r="CB659" s="79"/>
      <c r="CC659" s="79"/>
      <c r="CD659" s="79"/>
      <c r="CE659" s="79"/>
      <c r="CF659" s="79"/>
      <c r="CG659" s="79"/>
      <c r="CH659" s="79"/>
      <c r="CI659" s="79"/>
      <c r="CJ659" s="79"/>
      <c r="CK659" s="79"/>
      <c r="CL659" s="79"/>
      <c r="CM659" s="79"/>
      <c r="CN659" s="79"/>
    </row>
    <row r="660" spans="1:92" x14ac:dyDescent="0.25">
      <c r="A660" s="73"/>
      <c r="B660" s="83"/>
      <c r="C660" s="73"/>
      <c r="I660" s="23"/>
      <c r="J660" s="62"/>
      <c r="K660" s="72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  <c r="AV660" s="79"/>
      <c r="AW660" s="79"/>
      <c r="AX660" s="79"/>
      <c r="AY660" s="79"/>
      <c r="AZ660" s="79"/>
      <c r="BA660" s="79"/>
      <c r="BB660" s="79"/>
      <c r="BC660" s="79"/>
      <c r="BD660" s="79"/>
      <c r="BE660" s="79"/>
      <c r="BF660" s="79"/>
      <c r="BG660" s="79"/>
      <c r="BH660" s="79"/>
      <c r="BI660" s="79"/>
      <c r="BJ660" s="79"/>
      <c r="BK660" s="79"/>
      <c r="BL660" s="79"/>
      <c r="BM660" s="79"/>
      <c r="BN660" s="79"/>
      <c r="BO660" s="79"/>
      <c r="BP660" s="79"/>
      <c r="BQ660" s="79"/>
      <c r="BR660" s="79"/>
      <c r="BS660" s="79"/>
      <c r="BT660" s="79"/>
      <c r="BU660" s="79"/>
      <c r="BV660" s="79"/>
      <c r="BW660" s="79"/>
      <c r="BX660" s="79"/>
      <c r="BY660" s="79"/>
      <c r="BZ660" s="79"/>
      <c r="CA660" s="79"/>
      <c r="CB660" s="79"/>
      <c r="CC660" s="79"/>
      <c r="CD660" s="79"/>
      <c r="CE660" s="79"/>
      <c r="CF660" s="79"/>
      <c r="CG660" s="79"/>
      <c r="CH660" s="79"/>
      <c r="CI660" s="79"/>
      <c r="CJ660" s="79"/>
      <c r="CK660" s="79"/>
      <c r="CL660" s="79"/>
      <c r="CM660" s="79"/>
      <c r="CN660" s="79"/>
    </row>
    <row r="661" spans="1:92" x14ac:dyDescent="0.25">
      <c r="A661" s="73"/>
      <c r="B661" s="83"/>
      <c r="C661" s="73"/>
      <c r="I661" s="23"/>
      <c r="J661" s="62"/>
      <c r="K661" s="72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  <c r="AV661" s="79"/>
      <c r="AW661" s="79"/>
      <c r="AX661" s="79"/>
      <c r="AY661" s="79"/>
      <c r="AZ661" s="79"/>
      <c r="BA661" s="79"/>
      <c r="BB661" s="79"/>
      <c r="BC661" s="79"/>
      <c r="BD661" s="79"/>
      <c r="BE661" s="79"/>
      <c r="BF661" s="79"/>
      <c r="BG661" s="79"/>
      <c r="BH661" s="79"/>
      <c r="BI661" s="79"/>
      <c r="BJ661" s="79"/>
      <c r="BK661" s="79"/>
      <c r="BL661" s="79"/>
      <c r="BM661" s="79"/>
      <c r="BN661" s="79"/>
      <c r="BO661" s="79"/>
      <c r="BP661" s="79"/>
      <c r="BQ661" s="79"/>
      <c r="BR661" s="79"/>
      <c r="BS661" s="79"/>
      <c r="BT661" s="79"/>
      <c r="BU661" s="79"/>
      <c r="BV661" s="79"/>
      <c r="BW661" s="79"/>
      <c r="BX661" s="79"/>
      <c r="BY661" s="79"/>
      <c r="BZ661" s="79"/>
      <c r="CA661" s="79"/>
      <c r="CB661" s="79"/>
      <c r="CC661" s="79"/>
      <c r="CD661" s="79"/>
      <c r="CE661" s="79"/>
      <c r="CF661" s="79"/>
      <c r="CG661" s="79"/>
      <c r="CH661" s="79"/>
      <c r="CI661" s="79"/>
      <c r="CJ661" s="79"/>
      <c r="CK661" s="79"/>
      <c r="CL661" s="79"/>
      <c r="CM661" s="79"/>
      <c r="CN661" s="79"/>
    </row>
    <row r="662" spans="1:92" x14ac:dyDescent="0.25">
      <c r="A662" s="73"/>
      <c r="B662" s="83"/>
      <c r="C662" s="73"/>
      <c r="I662" s="23"/>
      <c r="J662" s="62"/>
      <c r="K662" s="72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  <c r="AV662" s="79"/>
      <c r="AW662" s="79"/>
      <c r="AX662" s="79"/>
      <c r="AY662" s="79"/>
      <c r="AZ662" s="79"/>
      <c r="BA662" s="79"/>
      <c r="BB662" s="79"/>
      <c r="BC662" s="79"/>
      <c r="BD662" s="79"/>
      <c r="BE662" s="79"/>
      <c r="BF662" s="79"/>
      <c r="BG662" s="79"/>
      <c r="BH662" s="79"/>
      <c r="BI662" s="79"/>
      <c r="BJ662" s="79"/>
      <c r="BK662" s="79"/>
      <c r="BL662" s="79"/>
      <c r="BM662" s="79"/>
      <c r="BN662" s="79"/>
      <c r="BO662" s="79"/>
      <c r="BP662" s="79"/>
      <c r="BQ662" s="79"/>
      <c r="BR662" s="79"/>
      <c r="BS662" s="79"/>
      <c r="BT662" s="79"/>
      <c r="BU662" s="79"/>
      <c r="BV662" s="79"/>
      <c r="BW662" s="79"/>
      <c r="BX662" s="79"/>
      <c r="BY662" s="79"/>
      <c r="BZ662" s="79"/>
      <c r="CA662" s="79"/>
      <c r="CB662" s="79"/>
      <c r="CC662" s="79"/>
      <c r="CD662" s="79"/>
      <c r="CE662" s="79"/>
      <c r="CF662" s="79"/>
      <c r="CG662" s="79"/>
      <c r="CH662" s="79"/>
      <c r="CI662" s="79"/>
      <c r="CJ662" s="79"/>
      <c r="CK662" s="79"/>
      <c r="CL662" s="79"/>
      <c r="CM662" s="79"/>
      <c r="CN662" s="79"/>
    </row>
    <row r="663" spans="1:92" x14ac:dyDescent="0.25">
      <c r="A663" s="73"/>
      <c r="B663" s="83"/>
      <c r="C663" s="73"/>
      <c r="I663" s="23"/>
      <c r="J663" s="62"/>
      <c r="K663" s="72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  <c r="AV663" s="79"/>
      <c r="AW663" s="79"/>
      <c r="AX663" s="79"/>
      <c r="AY663" s="79"/>
      <c r="AZ663" s="79"/>
      <c r="BA663" s="79"/>
      <c r="BB663" s="79"/>
      <c r="BC663" s="79"/>
      <c r="BD663" s="79"/>
      <c r="BE663" s="79"/>
      <c r="BF663" s="79"/>
      <c r="BG663" s="79"/>
      <c r="BH663" s="79"/>
      <c r="BI663" s="79"/>
      <c r="BJ663" s="79"/>
      <c r="BK663" s="79"/>
      <c r="BL663" s="79"/>
      <c r="BM663" s="79"/>
      <c r="BN663" s="79"/>
      <c r="BO663" s="79"/>
      <c r="BP663" s="79"/>
      <c r="BQ663" s="79"/>
      <c r="BR663" s="79"/>
      <c r="BS663" s="79"/>
      <c r="BT663" s="79"/>
      <c r="BU663" s="79"/>
      <c r="BV663" s="79"/>
      <c r="BW663" s="79"/>
      <c r="BX663" s="79"/>
      <c r="BY663" s="79"/>
      <c r="BZ663" s="79"/>
      <c r="CA663" s="79"/>
      <c r="CB663" s="79"/>
      <c r="CC663" s="79"/>
      <c r="CD663" s="79"/>
      <c r="CE663" s="79"/>
      <c r="CF663" s="79"/>
      <c r="CG663" s="79"/>
      <c r="CH663" s="79"/>
      <c r="CI663" s="79"/>
      <c r="CJ663" s="79"/>
      <c r="CK663" s="79"/>
      <c r="CL663" s="79"/>
      <c r="CM663" s="79"/>
      <c r="CN663" s="79"/>
    </row>
    <row r="664" spans="1:92" x14ac:dyDescent="0.25">
      <c r="A664" s="73"/>
      <c r="B664" s="83"/>
      <c r="C664" s="73"/>
      <c r="I664" s="23"/>
      <c r="J664" s="62"/>
      <c r="K664" s="72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  <c r="BM664" s="79"/>
      <c r="BN664" s="79"/>
      <c r="BO664" s="79"/>
      <c r="BP664" s="79"/>
      <c r="BQ664" s="79"/>
      <c r="BR664" s="79"/>
      <c r="BS664" s="79"/>
      <c r="BT664" s="79"/>
      <c r="BU664" s="79"/>
      <c r="BV664" s="79"/>
      <c r="BW664" s="79"/>
      <c r="BX664" s="79"/>
      <c r="BY664" s="79"/>
      <c r="BZ664" s="79"/>
      <c r="CA664" s="79"/>
      <c r="CB664" s="79"/>
      <c r="CC664" s="79"/>
      <c r="CD664" s="79"/>
      <c r="CE664" s="79"/>
      <c r="CF664" s="79"/>
      <c r="CG664" s="79"/>
      <c r="CH664" s="79"/>
      <c r="CI664" s="79"/>
      <c r="CJ664" s="79"/>
      <c r="CK664" s="79"/>
      <c r="CL664" s="79"/>
      <c r="CM664" s="79"/>
      <c r="CN664" s="79"/>
    </row>
    <row r="665" spans="1:92" x14ac:dyDescent="0.25">
      <c r="A665" s="73"/>
      <c r="B665" s="83"/>
      <c r="C665" s="73"/>
      <c r="I665" s="23"/>
      <c r="J665" s="62"/>
      <c r="K665" s="72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  <c r="AV665" s="79"/>
      <c r="AW665" s="79"/>
      <c r="AX665" s="79"/>
      <c r="AY665" s="79"/>
      <c r="AZ665" s="79"/>
      <c r="BA665" s="79"/>
      <c r="BB665" s="79"/>
      <c r="BC665" s="79"/>
      <c r="BD665" s="79"/>
      <c r="BE665" s="79"/>
      <c r="BF665" s="79"/>
      <c r="BG665" s="79"/>
      <c r="BH665" s="79"/>
      <c r="BI665" s="79"/>
      <c r="BJ665" s="79"/>
      <c r="BK665" s="79"/>
      <c r="BL665" s="79"/>
      <c r="BM665" s="79"/>
      <c r="BN665" s="79"/>
      <c r="BO665" s="79"/>
      <c r="BP665" s="79"/>
      <c r="BQ665" s="79"/>
      <c r="BR665" s="79"/>
      <c r="BS665" s="79"/>
      <c r="BT665" s="79"/>
      <c r="BU665" s="79"/>
      <c r="BV665" s="79"/>
      <c r="BW665" s="79"/>
      <c r="BX665" s="79"/>
      <c r="BY665" s="79"/>
      <c r="BZ665" s="79"/>
      <c r="CA665" s="79"/>
      <c r="CB665" s="79"/>
      <c r="CC665" s="79"/>
      <c r="CD665" s="79"/>
      <c r="CE665" s="79"/>
      <c r="CF665" s="79"/>
      <c r="CG665" s="79"/>
      <c r="CH665" s="79"/>
      <c r="CI665" s="79"/>
      <c r="CJ665" s="79"/>
      <c r="CK665" s="79"/>
      <c r="CL665" s="79"/>
      <c r="CM665" s="79"/>
      <c r="CN665" s="79"/>
    </row>
    <row r="666" spans="1:92" x14ac:dyDescent="0.25">
      <c r="A666" s="73"/>
      <c r="B666" s="83"/>
      <c r="C666" s="73"/>
      <c r="I666" s="23"/>
      <c r="J666" s="62"/>
      <c r="K666" s="72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  <c r="AW666" s="79"/>
      <c r="AX666" s="79"/>
      <c r="AY666" s="79"/>
      <c r="AZ666" s="79"/>
      <c r="BA666" s="79"/>
      <c r="BB666" s="79"/>
      <c r="BC666" s="79"/>
      <c r="BD666" s="79"/>
      <c r="BE666" s="79"/>
      <c r="BF666" s="79"/>
      <c r="BG666" s="79"/>
      <c r="BH666" s="79"/>
      <c r="BI666" s="79"/>
      <c r="BJ666" s="79"/>
      <c r="BK666" s="79"/>
      <c r="BL666" s="79"/>
      <c r="BM666" s="79"/>
      <c r="BN666" s="79"/>
      <c r="BO666" s="79"/>
      <c r="BP666" s="79"/>
      <c r="BQ666" s="79"/>
      <c r="BR666" s="79"/>
      <c r="BS666" s="79"/>
      <c r="BT666" s="79"/>
      <c r="BU666" s="79"/>
      <c r="BV666" s="79"/>
      <c r="BW666" s="79"/>
      <c r="BX666" s="79"/>
      <c r="BY666" s="79"/>
      <c r="BZ666" s="79"/>
      <c r="CA666" s="79"/>
      <c r="CB666" s="79"/>
      <c r="CC666" s="79"/>
      <c r="CD666" s="79"/>
      <c r="CE666" s="79"/>
      <c r="CF666" s="79"/>
      <c r="CG666" s="79"/>
      <c r="CH666" s="79"/>
      <c r="CI666" s="79"/>
      <c r="CJ666" s="79"/>
      <c r="CK666" s="79"/>
      <c r="CL666" s="79"/>
      <c r="CM666" s="79"/>
      <c r="CN666" s="79"/>
    </row>
    <row r="667" spans="1:92" x14ac:dyDescent="0.25">
      <c r="A667" s="73"/>
      <c r="B667" s="83"/>
      <c r="C667" s="73"/>
      <c r="I667" s="23"/>
      <c r="J667" s="62"/>
      <c r="K667" s="72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  <c r="AV667" s="79"/>
      <c r="AW667" s="79"/>
      <c r="AX667" s="79"/>
      <c r="AY667" s="79"/>
      <c r="AZ667" s="79"/>
      <c r="BA667" s="79"/>
      <c r="BB667" s="79"/>
      <c r="BC667" s="79"/>
      <c r="BD667" s="79"/>
      <c r="BE667" s="79"/>
      <c r="BF667" s="79"/>
      <c r="BG667" s="79"/>
      <c r="BH667" s="79"/>
      <c r="BI667" s="79"/>
      <c r="BJ667" s="79"/>
      <c r="BK667" s="79"/>
      <c r="BL667" s="79"/>
      <c r="BM667" s="79"/>
      <c r="BN667" s="79"/>
      <c r="BO667" s="79"/>
      <c r="BP667" s="79"/>
      <c r="BQ667" s="79"/>
      <c r="BR667" s="79"/>
      <c r="BS667" s="79"/>
      <c r="BT667" s="79"/>
      <c r="BU667" s="79"/>
      <c r="BV667" s="79"/>
      <c r="BW667" s="79"/>
      <c r="BX667" s="79"/>
      <c r="BY667" s="79"/>
      <c r="BZ667" s="79"/>
      <c r="CA667" s="79"/>
      <c r="CB667" s="79"/>
      <c r="CC667" s="79"/>
      <c r="CD667" s="79"/>
      <c r="CE667" s="79"/>
      <c r="CF667" s="79"/>
      <c r="CG667" s="79"/>
      <c r="CH667" s="79"/>
      <c r="CI667" s="79"/>
      <c r="CJ667" s="79"/>
      <c r="CK667" s="79"/>
      <c r="CL667" s="79"/>
      <c r="CM667" s="79"/>
      <c r="CN667" s="79"/>
    </row>
    <row r="668" spans="1:92" x14ac:dyDescent="0.25">
      <c r="A668" s="73"/>
      <c r="B668" s="83"/>
      <c r="C668" s="73"/>
      <c r="I668" s="23"/>
      <c r="J668" s="62"/>
      <c r="K668" s="72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  <c r="AV668" s="79"/>
      <c r="AW668" s="79"/>
      <c r="AX668" s="79"/>
      <c r="AY668" s="79"/>
      <c r="AZ668" s="79"/>
      <c r="BA668" s="79"/>
      <c r="BB668" s="79"/>
      <c r="BC668" s="79"/>
      <c r="BD668" s="79"/>
      <c r="BE668" s="79"/>
      <c r="BF668" s="79"/>
      <c r="BG668" s="79"/>
      <c r="BH668" s="79"/>
      <c r="BI668" s="79"/>
      <c r="BJ668" s="79"/>
      <c r="BK668" s="79"/>
      <c r="BL668" s="79"/>
      <c r="BM668" s="79"/>
      <c r="BN668" s="79"/>
      <c r="BO668" s="79"/>
      <c r="BP668" s="79"/>
      <c r="BQ668" s="79"/>
      <c r="BR668" s="79"/>
      <c r="BS668" s="79"/>
      <c r="BT668" s="79"/>
      <c r="BU668" s="79"/>
      <c r="BV668" s="79"/>
      <c r="BW668" s="79"/>
      <c r="BX668" s="79"/>
      <c r="BY668" s="79"/>
      <c r="BZ668" s="79"/>
      <c r="CA668" s="79"/>
      <c r="CB668" s="79"/>
      <c r="CC668" s="79"/>
      <c r="CD668" s="79"/>
      <c r="CE668" s="79"/>
      <c r="CF668" s="79"/>
      <c r="CG668" s="79"/>
      <c r="CH668" s="79"/>
      <c r="CI668" s="79"/>
      <c r="CJ668" s="79"/>
      <c r="CK668" s="79"/>
      <c r="CL668" s="79"/>
      <c r="CM668" s="79"/>
      <c r="CN668" s="79"/>
    </row>
    <row r="669" spans="1:92" x14ac:dyDescent="0.25">
      <c r="A669" s="73"/>
      <c r="B669" s="83"/>
      <c r="C669" s="73"/>
      <c r="I669" s="23"/>
      <c r="J669" s="62"/>
      <c r="K669" s="72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  <c r="AV669" s="79"/>
      <c r="AW669" s="79"/>
      <c r="AX669" s="79"/>
      <c r="AY669" s="79"/>
      <c r="AZ669" s="79"/>
      <c r="BA669" s="79"/>
      <c r="BB669" s="79"/>
      <c r="BC669" s="79"/>
      <c r="BD669" s="79"/>
      <c r="BE669" s="79"/>
      <c r="BF669" s="79"/>
      <c r="BG669" s="79"/>
      <c r="BH669" s="79"/>
      <c r="BI669" s="79"/>
      <c r="BJ669" s="79"/>
      <c r="BK669" s="79"/>
      <c r="BL669" s="79"/>
      <c r="BM669" s="79"/>
      <c r="BN669" s="79"/>
      <c r="BO669" s="79"/>
      <c r="BP669" s="79"/>
      <c r="BQ669" s="79"/>
      <c r="BR669" s="79"/>
      <c r="BS669" s="79"/>
      <c r="BT669" s="79"/>
      <c r="BU669" s="79"/>
      <c r="BV669" s="79"/>
      <c r="BW669" s="79"/>
      <c r="BX669" s="79"/>
      <c r="BY669" s="79"/>
      <c r="BZ669" s="79"/>
      <c r="CA669" s="79"/>
      <c r="CB669" s="79"/>
      <c r="CC669" s="79"/>
      <c r="CD669" s="79"/>
      <c r="CE669" s="79"/>
      <c r="CF669" s="79"/>
      <c r="CG669" s="79"/>
      <c r="CH669" s="79"/>
      <c r="CI669" s="79"/>
      <c r="CJ669" s="79"/>
      <c r="CK669" s="79"/>
      <c r="CL669" s="79"/>
      <c r="CM669" s="79"/>
      <c r="CN669" s="79"/>
    </row>
    <row r="670" spans="1:92" x14ac:dyDescent="0.25">
      <c r="A670" s="73"/>
      <c r="B670" s="83"/>
      <c r="C670" s="73"/>
      <c r="I670" s="23"/>
      <c r="J670" s="62"/>
      <c r="K670" s="72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  <c r="AV670" s="79"/>
      <c r="AW670" s="79"/>
      <c r="AX670" s="79"/>
      <c r="AY670" s="79"/>
      <c r="AZ670" s="79"/>
      <c r="BA670" s="79"/>
      <c r="BB670" s="79"/>
      <c r="BC670" s="79"/>
      <c r="BD670" s="79"/>
      <c r="BE670" s="79"/>
      <c r="BF670" s="79"/>
      <c r="BG670" s="79"/>
      <c r="BH670" s="79"/>
      <c r="BI670" s="79"/>
      <c r="BJ670" s="79"/>
      <c r="BK670" s="79"/>
      <c r="BL670" s="79"/>
      <c r="BM670" s="79"/>
      <c r="BN670" s="79"/>
      <c r="BO670" s="79"/>
      <c r="BP670" s="79"/>
      <c r="BQ670" s="79"/>
      <c r="BR670" s="79"/>
      <c r="BS670" s="79"/>
      <c r="BT670" s="79"/>
      <c r="BU670" s="79"/>
      <c r="BV670" s="79"/>
      <c r="BW670" s="79"/>
      <c r="BX670" s="79"/>
      <c r="BY670" s="79"/>
      <c r="BZ670" s="79"/>
      <c r="CA670" s="79"/>
      <c r="CB670" s="79"/>
      <c r="CC670" s="79"/>
      <c r="CD670" s="79"/>
      <c r="CE670" s="79"/>
      <c r="CF670" s="79"/>
      <c r="CG670" s="79"/>
      <c r="CH670" s="79"/>
      <c r="CI670" s="79"/>
      <c r="CJ670" s="79"/>
      <c r="CK670" s="79"/>
      <c r="CL670" s="79"/>
      <c r="CM670" s="79"/>
      <c r="CN670" s="79"/>
    </row>
    <row r="671" spans="1:92" x14ac:dyDescent="0.25">
      <c r="A671" s="73"/>
      <c r="B671" s="83"/>
      <c r="C671" s="73"/>
      <c r="I671" s="23"/>
      <c r="J671" s="62"/>
      <c r="K671" s="72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  <c r="AV671" s="79"/>
      <c r="AW671" s="79"/>
      <c r="AX671" s="79"/>
      <c r="AY671" s="79"/>
      <c r="AZ671" s="79"/>
      <c r="BA671" s="79"/>
      <c r="BB671" s="79"/>
      <c r="BC671" s="79"/>
      <c r="BD671" s="79"/>
      <c r="BE671" s="79"/>
      <c r="BF671" s="79"/>
      <c r="BG671" s="79"/>
      <c r="BH671" s="79"/>
      <c r="BI671" s="79"/>
      <c r="BJ671" s="79"/>
      <c r="BK671" s="79"/>
      <c r="BL671" s="79"/>
      <c r="BM671" s="79"/>
      <c r="BN671" s="79"/>
      <c r="BO671" s="79"/>
      <c r="BP671" s="79"/>
      <c r="BQ671" s="79"/>
      <c r="BR671" s="79"/>
      <c r="BS671" s="79"/>
      <c r="BT671" s="79"/>
      <c r="BU671" s="79"/>
      <c r="BV671" s="79"/>
      <c r="BW671" s="79"/>
      <c r="BX671" s="79"/>
      <c r="BY671" s="79"/>
      <c r="BZ671" s="79"/>
      <c r="CA671" s="79"/>
      <c r="CB671" s="79"/>
      <c r="CC671" s="79"/>
      <c r="CD671" s="79"/>
      <c r="CE671" s="79"/>
      <c r="CF671" s="79"/>
      <c r="CG671" s="79"/>
      <c r="CH671" s="79"/>
      <c r="CI671" s="79"/>
      <c r="CJ671" s="79"/>
      <c r="CK671" s="79"/>
      <c r="CL671" s="79"/>
      <c r="CM671" s="79"/>
      <c r="CN671" s="79"/>
    </row>
    <row r="672" spans="1:92" x14ac:dyDescent="0.25">
      <c r="A672" s="73"/>
      <c r="B672" s="83"/>
      <c r="C672" s="73"/>
      <c r="I672" s="23"/>
      <c r="J672" s="62"/>
      <c r="K672" s="72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  <c r="AV672" s="79"/>
      <c r="AW672" s="79"/>
      <c r="AX672" s="79"/>
      <c r="AY672" s="79"/>
      <c r="AZ672" s="79"/>
      <c r="BA672" s="79"/>
      <c r="BB672" s="79"/>
      <c r="BC672" s="79"/>
      <c r="BD672" s="79"/>
      <c r="BE672" s="79"/>
      <c r="BF672" s="79"/>
      <c r="BG672" s="79"/>
      <c r="BH672" s="79"/>
      <c r="BI672" s="79"/>
      <c r="BJ672" s="79"/>
      <c r="BK672" s="79"/>
      <c r="BL672" s="79"/>
      <c r="BM672" s="79"/>
      <c r="BN672" s="79"/>
      <c r="BO672" s="79"/>
      <c r="BP672" s="79"/>
      <c r="BQ672" s="79"/>
      <c r="BR672" s="79"/>
      <c r="BS672" s="79"/>
      <c r="BT672" s="79"/>
      <c r="BU672" s="79"/>
      <c r="BV672" s="79"/>
      <c r="BW672" s="79"/>
      <c r="BX672" s="79"/>
      <c r="BY672" s="79"/>
      <c r="BZ672" s="79"/>
      <c r="CA672" s="79"/>
      <c r="CB672" s="79"/>
      <c r="CC672" s="79"/>
      <c r="CD672" s="79"/>
      <c r="CE672" s="79"/>
      <c r="CF672" s="79"/>
      <c r="CG672" s="79"/>
      <c r="CH672" s="79"/>
      <c r="CI672" s="79"/>
      <c r="CJ672" s="79"/>
      <c r="CK672" s="79"/>
      <c r="CL672" s="79"/>
      <c r="CM672" s="79"/>
      <c r="CN672" s="79"/>
    </row>
    <row r="673" spans="1:92" x14ac:dyDescent="0.25">
      <c r="A673" s="73"/>
      <c r="B673" s="83"/>
      <c r="C673" s="73"/>
      <c r="I673" s="23"/>
      <c r="J673" s="62"/>
      <c r="K673" s="72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  <c r="AV673" s="79"/>
      <c r="AW673" s="79"/>
      <c r="AX673" s="79"/>
      <c r="AY673" s="79"/>
      <c r="AZ673" s="79"/>
      <c r="BA673" s="79"/>
      <c r="BB673" s="79"/>
      <c r="BC673" s="79"/>
      <c r="BD673" s="79"/>
      <c r="BE673" s="79"/>
      <c r="BF673" s="79"/>
      <c r="BG673" s="79"/>
      <c r="BH673" s="79"/>
      <c r="BI673" s="79"/>
      <c r="BJ673" s="79"/>
      <c r="BK673" s="79"/>
      <c r="BL673" s="79"/>
      <c r="BM673" s="79"/>
      <c r="BN673" s="79"/>
      <c r="BO673" s="79"/>
      <c r="BP673" s="79"/>
      <c r="BQ673" s="79"/>
      <c r="BR673" s="79"/>
      <c r="BS673" s="79"/>
      <c r="BT673" s="79"/>
      <c r="BU673" s="79"/>
      <c r="BV673" s="79"/>
      <c r="BW673" s="79"/>
      <c r="BX673" s="79"/>
      <c r="BY673" s="79"/>
      <c r="BZ673" s="79"/>
      <c r="CA673" s="79"/>
      <c r="CB673" s="79"/>
      <c r="CC673" s="79"/>
      <c r="CD673" s="79"/>
      <c r="CE673" s="79"/>
      <c r="CF673" s="79"/>
      <c r="CG673" s="79"/>
      <c r="CH673" s="79"/>
      <c r="CI673" s="79"/>
      <c r="CJ673" s="79"/>
      <c r="CK673" s="79"/>
      <c r="CL673" s="79"/>
      <c r="CM673" s="79"/>
      <c r="CN673" s="79"/>
    </row>
    <row r="674" spans="1:92" x14ac:dyDescent="0.25">
      <c r="A674" s="73"/>
      <c r="B674" s="83"/>
      <c r="C674" s="73"/>
      <c r="I674" s="23"/>
      <c r="J674" s="62"/>
      <c r="K674" s="72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  <c r="AV674" s="79"/>
      <c r="AW674" s="79"/>
      <c r="AX674" s="79"/>
      <c r="AY674" s="79"/>
      <c r="AZ674" s="79"/>
      <c r="BA674" s="79"/>
      <c r="BB674" s="79"/>
      <c r="BC674" s="79"/>
      <c r="BD674" s="79"/>
      <c r="BE674" s="79"/>
      <c r="BF674" s="79"/>
      <c r="BG674" s="79"/>
      <c r="BH674" s="79"/>
      <c r="BI674" s="79"/>
      <c r="BJ674" s="79"/>
      <c r="BK674" s="79"/>
      <c r="BL674" s="79"/>
      <c r="BM674" s="79"/>
      <c r="BN674" s="79"/>
      <c r="BO674" s="79"/>
      <c r="BP674" s="79"/>
      <c r="BQ674" s="79"/>
      <c r="BR674" s="79"/>
      <c r="BS674" s="79"/>
      <c r="BT674" s="79"/>
      <c r="BU674" s="79"/>
      <c r="BV674" s="79"/>
      <c r="BW674" s="79"/>
      <c r="BX674" s="79"/>
      <c r="BY674" s="79"/>
      <c r="BZ674" s="79"/>
      <c r="CA674" s="79"/>
      <c r="CB674" s="79"/>
      <c r="CC674" s="79"/>
      <c r="CD674" s="79"/>
      <c r="CE674" s="79"/>
      <c r="CF674" s="79"/>
      <c r="CG674" s="79"/>
      <c r="CH674" s="79"/>
      <c r="CI674" s="79"/>
      <c r="CJ674" s="79"/>
      <c r="CK674" s="79"/>
      <c r="CL674" s="79"/>
      <c r="CM674" s="79"/>
      <c r="CN674" s="79"/>
    </row>
    <row r="675" spans="1:92" x14ac:dyDescent="0.25">
      <c r="A675" s="73"/>
      <c r="B675" s="83"/>
      <c r="C675" s="73"/>
      <c r="I675" s="23"/>
      <c r="J675" s="62"/>
      <c r="K675" s="72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  <c r="AV675" s="79"/>
      <c r="AW675" s="79"/>
      <c r="AX675" s="79"/>
      <c r="AY675" s="79"/>
      <c r="AZ675" s="79"/>
      <c r="BA675" s="79"/>
      <c r="BB675" s="79"/>
      <c r="BC675" s="79"/>
      <c r="BD675" s="79"/>
      <c r="BE675" s="79"/>
      <c r="BF675" s="79"/>
      <c r="BG675" s="79"/>
      <c r="BH675" s="79"/>
      <c r="BI675" s="79"/>
      <c r="BJ675" s="79"/>
      <c r="BK675" s="79"/>
      <c r="BL675" s="79"/>
      <c r="BM675" s="79"/>
      <c r="BN675" s="79"/>
      <c r="BO675" s="79"/>
      <c r="BP675" s="79"/>
      <c r="BQ675" s="79"/>
      <c r="BR675" s="79"/>
      <c r="BS675" s="79"/>
      <c r="BT675" s="79"/>
      <c r="BU675" s="79"/>
      <c r="BV675" s="79"/>
      <c r="BW675" s="79"/>
      <c r="BX675" s="79"/>
      <c r="BY675" s="79"/>
      <c r="BZ675" s="79"/>
      <c r="CA675" s="79"/>
      <c r="CB675" s="79"/>
      <c r="CC675" s="79"/>
      <c r="CD675" s="79"/>
      <c r="CE675" s="79"/>
      <c r="CF675" s="79"/>
      <c r="CG675" s="79"/>
      <c r="CH675" s="79"/>
      <c r="CI675" s="79"/>
      <c r="CJ675" s="79"/>
      <c r="CK675" s="79"/>
      <c r="CL675" s="79"/>
      <c r="CM675" s="79"/>
      <c r="CN675" s="79"/>
    </row>
    <row r="676" spans="1:92" x14ac:dyDescent="0.25">
      <c r="A676" s="73"/>
      <c r="B676" s="83"/>
      <c r="C676" s="73"/>
      <c r="I676" s="23"/>
      <c r="J676" s="62"/>
      <c r="K676" s="72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  <c r="AV676" s="79"/>
      <c r="AW676" s="79"/>
      <c r="AX676" s="79"/>
      <c r="AY676" s="79"/>
      <c r="AZ676" s="79"/>
      <c r="BA676" s="79"/>
      <c r="BB676" s="79"/>
      <c r="BC676" s="79"/>
      <c r="BD676" s="79"/>
      <c r="BE676" s="79"/>
      <c r="BF676" s="79"/>
      <c r="BG676" s="79"/>
      <c r="BH676" s="79"/>
      <c r="BI676" s="79"/>
      <c r="BJ676" s="79"/>
      <c r="BK676" s="79"/>
      <c r="BL676" s="79"/>
      <c r="BM676" s="79"/>
      <c r="BN676" s="79"/>
      <c r="BO676" s="79"/>
      <c r="BP676" s="79"/>
      <c r="BQ676" s="79"/>
      <c r="BR676" s="79"/>
      <c r="BS676" s="79"/>
      <c r="BT676" s="79"/>
      <c r="BU676" s="79"/>
      <c r="BV676" s="79"/>
      <c r="BW676" s="79"/>
      <c r="BX676" s="79"/>
      <c r="BY676" s="79"/>
      <c r="BZ676" s="79"/>
      <c r="CA676" s="79"/>
      <c r="CB676" s="79"/>
      <c r="CC676" s="79"/>
      <c r="CD676" s="79"/>
      <c r="CE676" s="79"/>
      <c r="CF676" s="79"/>
      <c r="CG676" s="79"/>
      <c r="CH676" s="79"/>
      <c r="CI676" s="79"/>
      <c r="CJ676" s="79"/>
      <c r="CK676" s="79"/>
      <c r="CL676" s="79"/>
      <c r="CM676" s="79"/>
      <c r="CN676" s="79"/>
    </row>
    <row r="677" spans="1:92" x14ac:dyDescent="0.25">
      <c r="A677" s="73"/>
      <c r="B677" s="83"/>
      <c r="C677" s="73"/>
      <c r="I677" s="23"/>
      <c r="J677" s="62"/>
      <c r="K677" s="72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  <c r="AV677" s="79"/>
      <c r="AW677" s="79"/>
      <c r="AX677" s="79"/>
      <c r="AY677" s="79"/>
      <c r="AZ677" s="79"/>
      <c r="BA677" s="79"/>
      <c r="BB677" s="79"/>
      <c r="BC677" s="79"/>
      <c r="BD677" s="79"/>
      <c r="BE677" s="79"/>
      <c r="BF677" s="79"/>
      <c r="BG677" s="79"/>
      <c r="BH677" s="79"/>
      <c r="BI677" s="79"/>
      <c r="BJ677" s="79"/>
      <c r="BK677" s="79"/>
      <c r="BL677" s="79"/>
      <c r="BM677" s="79"/>
      <c r="BN677" s="79"/>
      <c r="BO677" s="79"/>
      <c r="BP677" s="79"/>
      <c r="BQ677" s="79"/>
      <c r="BR677" s="79"/>
      <c r="BS677" s="79"/>
      <c r="BT677" s="79"/>
      <c r="BU677" s="79"/>
      <c r="BV677" s="79"/>
      <c r="BW677" s="79"/>
      <c r="BX677" s="79"/>
      <c r="BY677" s="79"/>
      <c r="BZ677" s="79"/>
      <c r="CA677" s="79"/>
      <c r="CB677" s="79"/>
      <c r="CC677" s="79"/>
      <c r="CD677" s="79"/>
      <c r="CE677" s="79"/>
      <c r="CF677" s="79"/>
      <c r="CG677" s="79"/>
      <c r="CH677" s="79"/>
      <c r="CI677" s="79"/>
      <c r="CJ677" s="79"/>
      <c r="CK677" s="79"/>
      <c r="CL677" s="79"/>
      <c r="CM677" s="79"/>
      <c r="CN677" s="79"/>
    </row>
    <row r="678" spans="1:92" x14ac:dyDescent="0.25">
      <c r="A678" s="73"/>
      <c r="B678" s="83"/>
      <c r="C678" s="73"/>
      <c r="I678" s="23"/>
      <c r="J678" s="62"/>
      <c r="K678" s="72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  <c r="AV678" s="79"/>
      <c r="AW678" s="79"/>
      <c r="AX678" s="79"/>
      <c r="AY678" s="79"/>
      <c r="AZ678" s="79"/>
      <c r="BA678" s="79"/>
      <c r="BB678" s="79"/>
      <c r="BC678" s="79"/>
      <c r="BD678" s="79"/>
      <c r="BE678" s="79"/>
      <c r="BF678" s="79"/>
      <c r="BG678" s="79"/>
      <c r="BH678" s="79"/>
      <c r="BI678" s="79"/>
      <c r="BJ678" s="79"/>
      <c r="BK678" s="79"/>
      <c r="BL678" s="79"/>
      <c r="BM678" s="79"/>
      <c r="BN678" s="79"/>
      <c r="BO678" s="79"/>
      <c r="BP678" s="79"/>
      <c r="BQ678" s="79"/>
      <c r="BR678" s="79"/>
      <c r="BS678" s="79"/>
      <c r="BT678" s="79"/>
      <c r="BU678" s="79"/>
      <c r="BV678" s="79"/>
      <c r="BW678" s="79"/>
      <c r="BX678" s="79"/>
      <c r="BY678" s="79"/>
      <c r="BZ678" s="79"/>
      <c r="CA678" s="79"/>
      <c r="CB678" s="79"/>
      <c r="CC678" s="79"/>
      <c r="CD678" s="79"/>
      <c r="CE678" s="79"/>
      <c r="CF678" s="79"/>
      <c r="CG678" s="79"/>
      <c r="CH678" s="79"/>
      <c r="CI678" s="79"/>
      <c r="CJ678" s="79"/>
      <c r="CK678" s="79"/>
      <c r="CL678" s="79"/>
      <c r="CM678" s="79"/>
      <c r="CN678" s="79"/>
    </row>
    <row r="679" spans="1:92" x14ac:dyDescent="0.25">
      <c r="A679" s="73"/>
      <c r="B679" s="83"/>
      <c r="C679" s="73"/>
      <c r="I679" s="23"/>
      <c r="J679" s="62"/>
      <c r="K679" s="72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  <c r="AV679" s="79"/>
      <c r="AW679" s="79"/>
      <c r="AX679" s="79"/>
      <c r="AY679" s="79"/>
      <c r="AZ679" s="79"/>
      <c r="BA679" s="79"/>
      <c r="BB679" s="79"/>
      <c r="BC679" s="79"/>
      <c r="BD679" s="79"/>
      <c r="BE679" s="79"/>
      <c r="BF679" s="79"/>
      <c r="BG679" s="79"/>
      <c r="BH679" s="79"/>
      <c r="BI679" s="79"/>
      <c r="BJ679" s="79"/>
      <c r="BK679" s="79"/>
      <c r="BL679" s="79"/>
      <c r="BM679" s="79"/>
      <c r="BN679" s="79"/>
      <c r="BO679" s="79"/>
      <c r="BP679" s="79"/>
      <c r="BQ679" s="79"/>
      <c r="BR679" s="79"/>
      <c r="BS679" s="79"/>
      <c r="BT679" s="79"/>
      <c r="BU679" s="79"/>
      <c r="BV679" s="79"/>
      <c r="BW679" s="79"/>
      <c r="BX679" s="79"/>
      <c r="BY679" s="79"/>
      <c r="BZ679" s="79"/>
      <c r="CA679" s="79"/>
      <c r="CB679" s="79"/>
      <c r="CC679" s="79"/>
      <c r="CD679" s="79"/>
      <c r="CE679" s="79"/>
      <c r="CF679" s="79"/>
      <c r="CG679" s="79"/>
      <c r="CH679" s="79"/>
      <c r="CI679" s="79"/>
      <c r="CJ679" s="79"/>
      <c r="CK679" s="79"/>
      <c r="CL679" s="79"/>
      <c r="CM679" s="79"/>
      <c r="CN679" s="79"/>
    </row>
    <row r="680" spans="1:92" x14ac:dyDescent="0.25">
      <c r="A680" s="73"/>
      <c r="B680" s="83"/>
      <c r="C680" s="73"/>
      <c r="I680" s="23"/>
      <c r="J680" s="62"/>
      <c r="K680" s="72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  <c r="AV680" s="79"/>
      <c r="AW680" s="79"/>
      <c r="AX680" s="79"/>
      <c r="AY680" s="79"/>
      <c r="AZ680" s="79"/>
      <c r="BA680" s="79"/>
      <c r="BB680" s="79"/>
      <c r="BC680" s="79"/>
      <c r="BD680" s="79"/>
      <c r="BE680" s="79"/>
      <c r="BF680" s="79"/>
      <c r="BG680" s="79"/>
      <c r="BH680" s="79"/>
      <c r="BI680" s="79"/>
      <c r="BJ680" s="79"/>
      <c r="BK680" s="79"/>
      <c r="BL680" s="79"/>
      <c r="BM680" s="79"/>
      <c r="BN680" s="79"/>
      <c r="BO680" s="79"/>
      <c r="BP680" s="79"/>
      <c r="BQ680" s="79"/>
      <c r="BR680" s="79"/>
      <c r="BS680" s="79"/>
      <c r="BT680" s="79"/>
      <c r="BU680" s="79"/>
      <c r="BV680" s="79"/>
      <c r="BW680" s="79"/>
      <c r="BX680" s="79"/>
      <c r="BY680" s="79"/>
      <c r="BZ680" s="79"/>
      <c r="CA680" s="79"/>
      <c r="CB680" s="79"/>
      <c r="CC680" s="79"/>
      <c r="CD680" s="79"/>
      <c r="CE680" s="79"/>
      <c r="CF680" s="79"/>
      <c r="CG680" s="79"/>
      <c r="CH680" s="79"/>
      <c r="CI680" s="79"/>
      <c r="CJ680" s="79"/>
      <c r="CK680" s="79"/>
      <c r="CL680" s="79"/>
      <c r="CM680" s="79"/>
      <c r="CN680" s="79"/>
    </row>
    <row r="681" spans="1:92" x14ac:dyDescent="0.25">
      <c r="A681" s="73"/>
      <c r="B681" s="83"/>
      <c r="C681" s="73"/>
      <c r="I681" s="23"/>
      <c r="J681" s="62"/>
      <c r="K681" s="72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  <c r="AV681" s="79"/>
      <c r="AW681" s="79"/>
      <c r="AX681" s="79"/>
      <c r="AY681" s="79"/>
      <c r="AZ681" s="79"/>
      <c r="BA681" s="79"/>
      <c r="BB681" s="79"/>
      <c r="BC681" s="79"/>
      <c r="BD681" s="79"/>
      <c r="BE681" s="79"/>
      <c r="BF681" s="79"/>
      <c r="BG681" s="79"/>
      <c r="BH681" s="79"/>
      <c r="BI681" s="79"/>
      <c r="BJ681" s="79"/>
      <c r="BK681" s="79"/>
      <c r="BL681" s="79"/>
      <c r="BM681" s="79"/>
      <c r="BN681" s="79"/>
      <c r="BO681" s="79"/>
      <c r="BP681" s="79"/>
      <c r="BQ681" s="79"/>
      <c r="BR681" s="79"/>
      <c r="BS681" s="79"/>
      <c r="BT681" s="79"/>
      <c r="BU681" s="79"/>
      <c r="BV681" s="79"/>
      <c r="BW681" s="79"/>
      <c r="BX681" s="79"/>
      <c r="BY681" s="79"/>
      <c r="BZ681" s="79"/>
      <c r="CA681" s="79"/>
      <c r="CB681" s="79"/>
      <c r="CC681" s="79"/>
      <c r="CD681" s="79"/>
      <c r="CE681" s="79"/>
      <c r="CF681" s="79"/>
      <c r="CG681" s="79"/>
      <c r="CH681" s="79"/>
      <c r="CI681" s="79"/>
      <c r="CJ681" s="79"/>
      <c r="CK681" s="79"/>
      <c r="CL681" s="79"/>
      <c r="CM681" s="79"/>
      <c r="CN681" s="79"/>
    </row>
    <row r="682" spans="1:92" x14ac:dyDescent="0.25">
      <c r="A682" s="73"/>
      <c r="B682" s="83"/>
      <c r="C682" s="73"/>
      <c r="I682" s="23"/>
      <c r="J682" s="62"/>
      <c r="K682" s="72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  <c r="AV682" s="79"/>
      <c r="AW682" s="79"/>
      <c r="AX682" s="79"/>
      <c r="AY682" s="79"/>
      <c r="AZ682" s="79"/>
      <c r="BA682" s="79"/>
      <c r="BB682" s="79"/>
      <c r="BC682" s="79"/>
      <c r="BD682" s="79"/>
      <c r="BE682" s="79"/>
      <c r="BF682" s="79"/>
      <c r="BG682" s="79"/>
      <c r="BH682" s="79"/>
      <c r="BI682" s="79"/>
      <c r="BJ682" s="79"/>
      <c r="BK682" s="79"/>
      <c r="BL682" s="79"/>
      <c r="BM682" s="79"/>
      <c r="BN682" s="79"/>
      <c r="BO682" s="79"/>
      <c r="BP682" s="79"/>
      <c r="BQ682" s="79"/>
      <c r="BR682" s="79"/>
      <c r="BS682" s="79"/>
      <c r="BT682" s="79"/>
      <c r="BU682" s="79"/>
      <c r="BV682" s="79"/>
      <c r="BW682" s="79"/>
      <c r="BX682" s="79"/>
      <c r="BY682" s="79"/>
      <c r="BZ682" s="79"/>
      <c r="CA682" s="79"/>
      <c r="CB682" s="79"/>
      <c r="CC682" s="79"/>
      <c r="CD682" s="79"/>
      <c r="CE682" s="79"/>
      <c r="CF682" s="79"/>
      <c r="CG682" s="79"/>
      <c r="CH682" s="79"/>
      <c r="CI682" s="79"/>
      <c r="CJ682" s="79"/>
      <c r="CK682" s="79"/>
      <c r="CL682" s="79"/>
      <c r="CM682" s="79"/>
      <c r="CN682" s="79"/>
    </row>
    <row r="683" spans="1:92" x14ac:dyDescent="0.25">
      <c r="A683" s="73"/>
      <c r="B683" s="83"/>
      <c r="C683" s="73"/>
      <c r="I683" s="23"/>
      <c r="J683" s="62"/>
      <c r="K683" s="72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  <c r="AV683" s="79"/>
      <c r="AW683" s="79"/>
      <c r="AX683" s="79"/>
      <c r="AY683" s="79"/>
      <c r="AZ683" s="79"/>
      <c r="BA683" s="79"/>
      <c r="BB683" s="79"/>
      <c r="BC683" s="79"/>
      <c r="BD683" s="79"/>
      <c r="BE683" s="79"/>
      <c r="BF683" s="79"/>
      <c r="BG683" s="79"/>
      <c r="BH683" s="79"/>
      <c r="BI683" s="79"/>
      <c r="BJ683" s="79"/>
      <c r="BK683" s="79"/>
      <c r="BL683" s="79"/>
      <c r="BM683" s="79"/>
      <c r="BN683" s="79"/>
      <c r="BO683" s="79"/>
      <c r="BP683" s="79"/>
      <c r="BQ683" s="79"/>
      <c r="BR683" s="79"/>
      <c r="BS683" s="79"/>
      <c r="BT683" s="79"/>
      <c r="BU683" s="79"/>
      <c r="BV683" s="79"/>
      <c r="BW683" s="79"/>
      <c r="BX683" s="79"/>
      <c r="BY683" s="79"/>
      <c r="BZ683" s="79"/>
      <c r="CA683" s="79"/>
      <c r="CB683" s="79"/>
      <c r="CC683" s="79"/>
      <c r="CD683" s="79"/>
      <c r="CE683" s="79"/>
      <c r="CF683" s="79"/>
      <c r="CG683" s="79"/>
      <c r="CH683" s="79"/>
      <c r="CI683" s="79"/>
      <c r="CJ683" s="79"/>
      <c r="CK683" s="79"/>
      <c r="CL683" s="79"/>
      <c r="CM683" s="79"/>
      <c r="CN683" s="79"/>
    </row>
    <row r="684" spans="1:92" x14ac:dyDescent="0.25">
      <c r="A684" s="73"/>
      <c r="B684" s="83"/>
      <c r="C684" s="73"/>
      <c r="I684" s="23"/>
      <c r="J684" s="62"/>
      <c r="K684" s="72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  <c r="AV684" s="79"/>
      <c r="AW684" s="79"/>
      <c r="AX684" s="79"/>
      <c r="AY684" s="79"/>
      <c r="AZ684" s="79"/>
      <c r="BA684" s="79"/>
      <c r="BB684" s="79"/>
      <c r="BC684" s="79"/>
      <c r="BD684" s="79"/>
      <c r="BE684" s="79"/>
      <c r="BF684" s="79"/>
      <c r="BG684" s="79"/>
      <c r="BH684" s="79"/>
      <c r="BI684" s="79"/>
      <c r="BJ684" s="79"/>
      <c r="BK684" s="79"/>
      <c r="BL684" s="79"/>
      <c r="BM684" s="79"/>
      <c r="BN684" s="79"/>
      <c r="BO684" s="79"/>
      <c r="BP684" s="79"/>
      <c r="BQ684" s="79"/>
      <c r="BR684" s="79"/>
      <c r="BS684" s="79"/>
      <c r="BT684" s="79"/>
      <c r="BU684" s="79"/>
      <c r="BV684" s="79"/>
      <c r="BW684" s="79"/>
      <c r="BX684" s="79"/>
      <c r="BY684" s="79"/>
      <c r="BZ684" s="79"/>
      <c r="CA684" s="79"/>
      <c r="CB684" s="79"/>
      <c r="CC684" s="79"/>
      <c r="CD684" s="79"/>
      <c r="CE684" s="79"/>
      <c r="CF684" s="79"/>
      <c r="CG684" s="79"/>
      <c r="CH684" s="79"/>
      <c r="CI684" s="79"/>
      <c r="CJ684" s="79"/>
      <c r="CK684" s="79"/>
      <c r="CL684" s="79"/>
      <c r="CM684" s="79"/>
      <c r="CN684" s="79"/>
    </row>
    <row r="685" spans="1:92" x14ac:dyDescent="0.25">
      <c r="A685" s="73"/>
      <c r="B685" s="83"/>
      <c r="C685" s="73"/>
      <c r="I685" s="23"/>
      <c r="J685" s="62"/>
      <c r="K685" s="72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  <c r="AV685" s="79"/>
      <c r="AW685" s="79"/>
      <c r="AX685" s="79"/>
      <c r="AY685" s="79"/>
      <c r="AZ685" s="79"/>
      <c r="BA685" s="79"/>
      <c r="BB685" s="79"/>
      <c r="BC685" s="79"/>
      <c r="BD685" s="79"/>
      <c r="BE685" s="79"/>
      <c r="BF685" s="79"/>
      <c r="BG685" s="79"/>
      <c r="BH685" s="79"/>
      <c r="BI685" s="79"/>
      <c r="BJ685" s="79"/>
      <c r="BK685" s="79"/>
      <c r="BL685" s="79"/>
      <c r="BM685" s="79"/>
      <c r="BN685" s="79"/>
      <c r="BO685" s="79"/>
      <c r="BP685" s="79"/>
      <c r="BQ685" s="79"/>
      <c r="BR685" s="79"/>
      <c r="BS685" s="79"/>
      <c r="BT685" s="79"/>
      <c r="BU685" s="79"/>
      <c r="BV685" s="79"/>
      <c r="BW685" s="79"/>
      <c r="BX685" s="79"/>
      <c r="BY685" s="79"/>
      <c r="BZ685" s="79"/>
      <c r="CA685" s="79"/>
      <c r="CB685" s="79"/>
      <c r="CC685" s="79"/>
      <c r="CD685" s="79"/>
      <c r="CE685" s="79"/>
      <c r="CF685" s="79"/>
      <c r="CG685" s="79"/>
      <c r="CH685" s="79"/>
      <c r="CI685" s="79"/>
      <c r="CJ685" s="79"/>
      <c r="CK685" s="79"/>
      <c r="CL685" s="79"/>
      <c r="CM685" s="79"/>
      <c r="CN685" s="79"/>
    </row>
    <row r="686" spans="1:92" x14ac:dyDescent="0.25">
      <c r="A686" s="73"/>
      <c r="B686" s="83"/>
      <c r="C686" s="73"/>
      <c r="I686" s="23"/>
      <c r="J686" s="62"/>
      <c r="K686" s="72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  <c r="AV686" s="79"/>
      <c r="AW686" s="79"/>
      <c r="AX686" s="79"/>
      <c r="AY686" s="79"/>
      <c r="AZ686" s="79"/>
      <c r="BA686" s="79"/>
      <c r="BB686" s="79"/>
      <c r="BC686" s="79"/>
      <c r="BD686" s="79"/>
      <c r="BE686" s="79"/>
      <c r="BF686" s="79"/>
      <c r="BG686" s="79"/>
      <c r="BH686" s="79"/>
      <c r="BI686" s="79"/>
      <c r="BJ686" s="79"/>
      <c r="BK686" s="79"/>
      <c r="BL686" s="79"/>
      <c r="BM686" s="79"/>
      <c r="BN686" s="79"/>
      <c r="BO686" s="79"/>
      <c r="BP686" s="79"/>
      <c r="BQ686" s="79"/>
      <c r="BR686" s="79"/>
      <c r="BS686" s="79"/>
      <c r="BT686" s="79"/>
      <c r="BU686" s="79"/>
      <c r="BV686" s="79"/>
      <c r="BW686" s="79"/>
      <c r="BX686" s="79"/>
      <c r="BY686" s="79"/>
      <c r="BZ686" s="79"/>
      <c r="CA686" s="79"/>
      <c r="CB686" s="79"/>
      <c r="CC686" s="79"/>
      <c r="CD686" s="79"/>
      <c r="CE686" s="79"/>
      <c r="CF686" s="79"/>
      <c r="CG686" s="79"/>
      <c r="CH686" s="79"/>
      <c r="CI686" s="79"/>
      <c r="CJ686" s="79"/>
      <c r="CK686" s="79"/>
      <c r="CL686" s="79"/>
      <c r="CM686" s="79"/>
      <c r="CN686" s="79"/>
    </row>
    <row r="687" spans="1:92" x14ac:dyDescent="0.25">
      <c r="A687" s="73"/>
      <c r="B687" s="83"/>
      <c r="C687" s="73"/>
      <c r="I687" s="23"/>
      <c r="J687" s="62"/>
      <c r="K687" s="72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  <c r="AV687" s="79"/>
      <c r="AW687" s="79"/>
      <c r="AX687" s="79"/>
      <c r="AY687" s="79"/>
      <c r="AZ687" s="79"/>
      <c r="BA687" s="79"/>
      <c r="BB687" s="79"/>
      <c r="BC687" s="79"/>
      <c r="BD687" s="79"/>
      <c r="BE687" s="79"/>
      <c r="BF687" s="79"/>
      <c r="BG687" s="79"/>
      <c r="BH687" s="79"/>
      <c r="BI687" s="79"/>
      <c r="BJ687" s="79"/>
      <c r="BK687" s="79"/>
      <c r="BL687" s="79"/>
      <c r="BM687" s="79"/>
      <c r="BN687" s="79"/>
      <c r="BO687" s="79"/>
      <c r="BP687" s="79"/>
      <c r="BQ687" s="79"/>
      <c r="BR687" s="79"/>
      <c r="BS687" s="79"/>
      <c r="BT687" s="79"/>
      <c r="BU687" s="79"/>
      <c r="BV687" s="79"/>
      <c r="BW687" s="79"/>
      <c r="BX687" s="79"/>
      <c r="BY687" s="79"/>
      <c r="BZ687" s="79"/>
      <c r="CA687" s="79"/>
      <c r="CB687" s="79"/>
      <c r="CC687" s="79"/>
      <c r="CD687" s="79"/>
      <c r="CE687" s="79"/>
      <c r="CF687" s="79"/>
      <c r="CG687" s="79"/>
      <c r="CH687" s="79"/>
      <c r="CI687" s="79"/>
      <c r="CJ687" s="79"/>
      <c r="CK687" s="79"/>
      <c r="CL687" s="79"/>
      <c r="CM687" s="79"/>
      <c r="CN687" s="79"/>
    </row>
    <row r="688" spans="1:92" x14ac:dyDescent="0.25">
      <c r="A688" s="73"/>
      <c r="B688" s="83"/>
      <c r="C688" s="73"/>
      <c r="I688" s="23"/>
      <c r="J688" s="62"/>
      <c r="K688" s="72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  <c r="AW688" s="79"/>
      <c r="AX688" s="79"/>
      <c r="AY688" s="79"/>
      <c r="AZ688" s="79"/>
      <c r="BA688" s="79"/>
      <c r="BB688" s="79"/>
      <c r="BC688" s="79"/>
      <c r="BD688" s="79"/>
      <c r="BE688" s="79"/>
      <c r="BF688" s="79"/>
      <c r="BG688" s="79"/>
      <c r="BH688" s="79"/>
      <c r="BI688" s="79"/>
      <c r="BJ688" s="79"/>
      <c r="BK688" s="79"/>
      <c r="BL688" s="79"/>
      <c r="BM688" s="79"/>
      <c r="BN688" s="79"/>
      <c r="BO688" s="79"/>
      <c r="BP688" s="79"/>
      <c r="BQ688" s="79"/>
      <c r="BR688" s="79"/>
      <c r="BS688" s="79"/>
      <c r="BT688" s="79"/>
      <c r="BU688" s="79"/>
      <c r="BV688" s="79"/>
      <c r="BW688" s="79"/>
      <c r="BX688" s="79"/>
      <c r="BY688" s="79"/>
      <c r="BZ688" s="79"/>
      <c r="CA688" s="79"/>
      <c r="CB688" s="79"/>
      <c r="CC688" s="79"/>
      <c r="CD688" s="79"/>
      <c r="CE688" s="79"/>
      <c r="CF688" s="79"/>
      <c r="CG688" s="79"/>
      <c r="CH688" s="79"/>
      <c r="CI688" s="79"/>
      <c r="CJ688" s="79"/>
      <c r="CK688" s="79"/>
      <c r="CL688" s="79"/>
      <c r="CM688" s="79"/>
      <c r="CN688" s="79"/>
    </row>
    <row r="689" spans="1:92" x14ac:dyDescent="0.25">
      <c r="A689" s="73"/>
      <c r="B689" s="83"/>
      <c r="C689" s="73"/>
      <c r="I689" s="23"/>
      <c r="J689" s="62"/>
      <c r="K689" s="72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  <c r="AV689" s="79"/>
      <c r="AW689" s="79"/>
      <c r="AX689" s="79"/>
      <c r="AY689" s="79"/>
      <c r="AZ689" s="79"/>
      <c r="BA689" s="79"/>
      <c r="BB689" s="79"/>
      <c r="BC689" s="79"/>
      <c r="BD689" s="79"/>
      <c r="BE689" s="79"/>
      <c r="BF689" s="79"/>
      <c r="BG689" s="79"/>
      <c r="BH689" s="79"/>
      <c r="BI689" s="79"/>
      <c r="BJ689" s="79"/>
      <c r="BK689" s="79"/>
      <c r="BL689" s="79"/>
      <c r="BM689" s="79"/>
      <c r="BN689" s="79"/>
      <c r="BO689" s="79"/>
      <c r="BP689" s="79"/>
      <c r="BQ689" s="79"/>
      <c r="BR689" s="79"/>
      <c r="BS689" s="79"/>
      <c r="BT689" s="79"/>
      <c r="BU689" s="79"/>
      <c r="BV689" s="79"/>
      <c r="BW689" s="79"/>
      <c r="BX689" s="79"/>
      <c r="BY689" s="79"/>
      <c r="BZ689" s="79"/>
      <c r="CA689" s="79"/>
      <c r="CB689" s="79"/>
      <c r="CC689" s="79"/>
      <c r="CD689" s="79"/>
      <c r="CE689" s="79"/>
      <c r="CF689" s="79"/>
      <c r="CG689" s="79"/>
      <c r="CH689" s="79"/>
      <c r="CI689" s="79"/>
      <c r="CJ689" s="79"/>
      <c r="CK689" s="79"/>
      <c r="CL689" s="79"/>
      <c r="CM689" s="79"/>
      <c r="CN689" s="79"/>
    </row>
    <row r="690" spans="1:92" x14ac:dyDescent="0.25">
      <c r="A690" s="73"/>
      <c r="B690" s="83"/>
      <c r="C690" s="73"/>
      <c r="I690" s="23"/>
      <c r="J690" s="62"/>
      <c r="K690" s="72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  <c r="AV690" s="79"/>
      <c r="AW690" s="79"/>
      <c r="AX690" s="79"/>
      <c r="AY690" s="79"/>
      <c r="AZ690" s="79"/>
      <c r="BA690" s="79"/>
      <c r="BB690" s="79"/>
      <c r="BC690" s="79"/>
      <c r="BD690" s="79"/>
      <c r="BE690" s="79"/>
      <c r="BF690" s="79"/>
      <c r="BG690" s="79"/>
      <c r="BH690" s="79"/>
      <c r="BI690" s="79"/>
      <c r="BJ690" s="79"/>
      <c r="BK690" s="79"/>
      <c r="BL690" s="79"/>
      <c r="BM690" s="79"/>
      <c r="BN690" s="79"/>
      <c r="BO690" s="79"/>
      <c r="BP690" s="79"/>
      <c r="BQ690" s="79"/>
      <c r="BR690" s="79"/>
      <c r="BS690" s="79"/>
      <c r="BT690" s="79"/>
      <c r="BU690" s="79"/>
      <c r="BV690" s="79"/>
      <c r="BW690" s="79"/>
      <c r="BX690" s="79"/>
      <c r="BY690" s="79"/>
      <c r="BZ690" s="79"/>
      <c r="CA690" s="79"/>
      <c r="CB690" s="79"/>
      <c r="CC690" s="79"/>
      <c r="CD690" s="79"/>
      <c r="CE690" s="79"/>
      <c r="CF690" s="79"/>
      <c r="CG690" s="79"/>
      <c r="CH690" s="79"/>
      <c r="CI690" s="79"/>
      <c r="CJ690" s="79"/>
      <c r="CK690" s="79"/>
      <c r="CL690" s="79"/>
      <c r="CM690" s="79"/>
      <c r="CN690" s="79"/>
    </row>
    <row r="691" spans="1:92" x14ac:dyDescent="0.25">
      <c r="A691" s="73"/>
      <c r="B691" s="83"/>
      <c r="C691" s="73"/>
      <c r="I691" s="23"/>
      <c r="J691" s="62"/>
      <c r="K691" s="72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  <c r="AV691" s="79"/>
      <c r="AW691" s="79"/>
      <c r="AX691" s="79"/>
      <c r="AY691" s="79"/>
      <c r="AZ691" s="79"/>
      <c r="BA691" s="79"/>
      <c r="BB691" s="79"/>
      <c r="BC691" s="79"/>
      <c r="BD691" s="79"/>
      <c r="BE691" s="79"/>
      <c r="BF691" s="79"/>
      <c r="BG691" s="79"/>
      <c r="BH691" s="79"/>
      <c r="BI691" s="79"/>
      <c r="BJ691" s="79"/>
      <c r="BK691" s="79"/>
      <c r="BL691" s="79"/>
      <c r="BM691" s="79"/>
      <c r="BN691" s="79"/>
      <c r="BO691" s="79"/>
      <c r="BP691" s="79"/>
      <c r="BQ691" s="79"/>
      <c r="BR691" s="79"/>
      <c r="BS691" s="79"/>
      <c r="BT691" s="79"/>
      <c r="BU691" s="79"/>
      <c r="BV691" s="79"/>
      <c r="BW691" s="79"/>
      <c r="BX691" s="79"/>
      <c r="BY691" s="79"/>
      <c r="BZ691" s="79"/>
      <c r="CA691" s="79"/>
      <c r="CB691" s="79"/>
      <c r="CC691" s="79"/>
      <c r="CD691" s="79"/>
      <c r="CE691" s="79"/>
      <c r="CF691" s="79"/>
      <c r="CG691" s="79"/>
      <c r="CH691" s="79"/>
      <c r="CI691" s="79"/>
      <c r="CJ691" s="79"/>
      <c r="CK691" s="79"/>
      <c r="CL691" s="79"/>
      <c r="CM691" s="79"/>
      <c r="CN691" s="79"/>
    </row>
    <row r="692" spans="1:92" x14ac:dyDescent="0.25">
      <c r="A692" s="73"/>
      <c r="B692" s="83"/>
      <c r="C692" s="73"/>
      <c r="I692" s="23"/>
      <c r="J692" s="62"/>
      <c r="K692" s="72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  <c r="AV692" s="79"/>
      <c r="AW692" s="79"/>
      <c r="AX692" s="79"/>
      <c r="AY692" s="79"/>
      <c r="AZ692" s="79"/>
      <c r="BA692" s="79"/>
      <c r="BB692" s="79"/>
      <c r="BC692" s="79"/>
      <c r="BD692" s="79"/>
      <c r="BE692" s="79"/>
      <c r="BF692" s="79"/>
      <c r="BG692" s="79"/>
      <c r="BH692" s="79"/>
      <c r="BI692" s="79"/>
      <c r="BJ692" s="79"/>
      <c r="BK692" s="79"/>
      <c r="BL692" s="79"/>
      <c r="BM692" s="79"/>
      <c r="BN692" s="79"/>
      <c r="BO692" s="79"/>
      <c r="BP692" s="79"/>
      <c r="BQ692" s="79"/>
      <c r="BR692" s="79"/>
      <c r="BS692" s="79"/>
      <c r="BT692" s="79"/>
      <c r="BU692" s="79"/>
      <c r="BV692" s="79"/>
      <c r="BW692" s="79"/>
      <c r="BX692" s="79"/>
      <c r="BY692" s="79"/>
      <c r="BZ692" s="79"/>
      <c r="CA692" s="79"/>
      <c r="CB692" s="79"/>
      <c r="CC692" s="79"/>
      <c r="CD692" s="79"/>
      <c r="CE692" s="79"/>
      <c r="CF692" s="79"/>
      <c r="CG692" s="79"/>
      <c r="CH692" s="79"/>
      <c r="CI692" s="79"/>
      <c r="CJ692" s="79"/>
      <c r="CK692" s="79"/>
      <c r="CL692" s="79"/>
      <c r="CM692" s="79"/>
      <c r="CN692" s="79"/>
    </row>
    <row r="693" spans="1:92" x14ac:dyDescent="0.25">
      <c r="A693" s="73"/>
      <c r="B693" s="83"/>
      <c r="C693" s="73"/>
      <c r="I693" s="23"/>
      <c r="J693" s="62"/>
      <c r="K693" s="72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  <c r="AV693" s="79"/>
      <c r="AW693" s="79"/>
      <c r="AX693" s="79"/>
      <c r="AY693" s="79"/>
      <c r="AZ693" s="79"/>
      <c r="BA693" s="79"/>
      <c r="BB693" s="79"/>
      <c r="BC693" s="79"/>
      <c r="BD693" s="79"/>
      <c r="BE693" s="79"/>
      <c r="BF693" s="79"/>
      <c r="BG693" s="79"/>
      <c r="BH693" s="79"/>
      <c r="BI693" s="79"/>
      <c r="BJ693" s="79"/>
      <c r="BK693" s="79"/>
      <c r="BL693" s="79"/>
      <c r="BM693" s="79"/>
      <c r="BN693" s="79"/>
      <c r="BO693" s="79"/>
      <c r="BP693" s="79"/>
      <c r="BQ693" s="79"/>
      <c r="BR693" s="79"/>
      <c r="BS693" s="79"/>
      <c r="BT693" s="79"/>
      <c r="BU693" s="79"/>
      <c r="BV693" s="79"/>
      <c r="BW693" s="79"/>
      <c r="BX693" s="79"/>
      <c r="BY693" s="79"/>
      <c r="BZ693" s="79"/>
      <c r="CA693" s="79"/>
      <c r="CB693" s="79"/>
      <c r="CC693" s="79"/>
      <c r="CD693" s="79"/>
      <c r="CE693" s="79"/>
      <c r="CF693" s="79"/>
      <c r="CG693" s="79"/>
      <c r="CH693" s="79"/>
      <c r="CI693" s="79"/>
      <c r="CJ693" s="79"/>
      <c r="CK693" s="79"/>
      <c r="CL693" s="79"/>
      <c r="CM693" s="79"/>
      <c r="CN693" s="79"/>
    </row>
    <row r="694" spans="1:92" x14ac:dyDescent="0.25">
      <c r="A694" s="73"/>
      <c r="B694" s="83"/>
      <c r="C694" s="73"/>
      <c r="I694" s="23"/>
      <c r="J694" s="62"/>
      <c r="K694" s="72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  <c r="AV694" s="79"/>
      <c r="AW694" s="79"/>
      <c r="AX694" s="79"/>
      <c r="AY694" s="79"/>
      <c r="AZ694" s="79"/>
      <c r="BA694" s="79"/>
      <c r="BB694" s="79"/>
      <c r="BC694" s="79"/>
      <c r="BD694" s="79"/>
      <c r="BE694" s="79"/>
      <c r="BF694" s="79"/>
      <c r="BG694" s="79"/>
      <c r="BH694" s="79"/>
      <c r="BI694" s="79"/>
      <c r="BJ694" s="79"/>
      <c r="BK694" s="79"/>
      <c r="BL694" s="79"/>
      <c r="BM694" s="79"/>
      <c r="BN694" s="79"/>
      <c r="BO694" s="79"/>
      <c r="BP694" s="79"/>
      <c r="BQ694" s="79"/>
      <c r="BR694" s="79"/>
      <c r="BS694" s="79"/>
      <c r="BT694" s="79"/>
      <c r="BU694" s="79"/>
      <c r="BV694" s="79"/>
      <c r="BW694" s="79"/>
      <c r="BX694" s="79"/>
      <c r="BY694" s="79"/>
      <c r="BZ694" s="79"/>
      <c r="CA694" s="79"/>
      <c r="CB694" s="79"/>
      <c r="CC694" s="79"/>
      <c r="CD694" s="79"/>
      <c r="CE694" s="79"/>
      <c r="CF694" s="79"/>
      <c r="CG694" s="79"/>
      <c r="CH694" s="79"/>
      <c r="CI694" s="79"/>
      <c r="CJ694" s="79"/>
      <c r="CK694" s="79"/>
      <c r="CL694" s="79"/>
      <c r="CM694" s="79"/>
      <c r="CN694" s="79"/>
    </row>
    <row r="695" spans="1:92" x14ac:dyDescent="0.25">
      <c r="A695" s="73"/>
      <c r="B695" s="83"/>
      <c r="C695" s="73"/>
      <c r="I695" s="23"/>
      <c r="J695" s="62"/>
      <c r="K695" s="72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  <c r="AV695" s="79"/>
      <c r="AW695" s="79"/>
      <c r="AX695" s="79"/>
      <c r="AY695" s="79"/>
      <c r="AZ695" s="79"/>
      <c r="BA695" s="79"/>
      <c r="BB695" s="79"/>
      <c r="BC695" s="79"/>
      <c r="BD695" s="79"/>
      <c r="BE695" s="79"/>
      <c r="BF695" s="79"/>
      <c r="BG695" s="79"/>
      <c r="BH695" s="79"/>
      <c r="BI695" s="79"/>
      <c r="BJ695" s="79"/>
      <c r="BK695" s="79"/>
      <c r="BL695" s="79"/>
      <c r="BM695" s="79"/>
      <c r="BN695" s="79"/>
      <c r="BO695" s="79"/>
      <c r="BP695" s="79"/>
      <c r="BQ695" s="79"/>
      <c r="BR695" s="79"/>
      <c r="BS695" s="79"/>
      <c r="BT695" s="79"/>
      <c r="BU695" s="79"/>
      <c r="BV695" s="79"/>
      <c r="BW695" s="79"/>
      <c r="BX695" s="79"/>
      <c r="BY695" s="79"/>
      <c r="BZ695" s="79"/>
      <c r="CA695" s="79"/>
      <c r="CB695" s="79"/>
      <c r="CC695" s="79"/>
      <c r="CD695" s="79"/>
      <c r="CE695" s="79"/>
      <c r="CF695" s="79"/>
      <c r="CG695" s="79"/>
      <c r="CH695" s="79"/>
      <c r="CI695" s="79"/>
      <c r="CJ695" s="79"/>
      <c r="CK695" s="79"/>
      <c r="CL695" s="79"/>
      <c r="CM695" s="79"/>
      <c r="CN695" s="79"/>
    </row>
    <row r="696" spans="1:92" x14ac:dyDescent="0.25">
      <c r="A696" s="73"/>
      <c r="B696" s="83"/>
      <c r="C696" s="73"/>
      <c r="I696" s="23"/>
      <c r="J696" s="62"/>
      <c r="K696" s="72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  <c r="AV696" s="79"/>
      <c r="AW696" s="79"/>
      <c r="AX696" s="79"/>
      <c r="AY696" s="79"/>
      <c r="AZ696" s="79"/>
      <c r="BA696" s="79"/>
      <c r="BB696" s="79"/>
      <c r="BC696" s="79"/>
      <c r="BD696" s="79"/>
      <c r="BE696" s="79"/>
      <c r="BF696" s="79"/>
      <c r="BG696" s="79"/>
      <c r="BH696" s="79"/>
      <c r="BI696" s="79"/>
      <c r="BJ696" s="79"/>
      <c r="BK696" s="79"/>
      <c r="BL696" s="79"/>
      <c r="BM696" s="79"/>
      <c r="BN696" s="79"/>
      <c r="BO696" s="79"/>
      <c r="BP696" s="79"/>
      <c r="BQ696" s="79"/>
      <c r="BR696" s="79"/>
      <c r="BS696" s="79"/>
      <c r="BT696" s="79"/>
      <c r="BU696" s="79"/>
      <c r="BV696" s="79"/>
      <c r="BW696" s="79"/>
      <c r="BX696" s="79"/>
      <c r="BY696" s="79"/>
      <c r="BZ696" s="79"/>
      <c r="CA696" s="79"/>
      <c r="CB696" s="79"/>
      <c r="CC696" s="79"/>
      <c r="CD696" s="79"/>
      <c r="CE696" s="79"/>
      <c r="CF696" s="79"/>
      <c r="CG696" s="79"/>
      <c r="CH696" s="79"/>
      <c r="CI696" s="79"/>
      <c r="CJ696" s="79"/>
      <c r="CK696" s="79"/>
      <c r="CL696" s="79"/>
      <c r="CM696" s="79"/>
      <c r="CN696" s="79"/>
    </row>
    <row r="697" spans="1:92" x14ac:dyDescent="0.25">
      <c r="A697" s="73"/>
      <c r="B697" s="83"/>
      <c r="C697" s="73"/>
      <c r="I697" s="23"/>
      <c r="J697" s="62"/>
      <c r="K697" s="72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  <c r="AV697" s="79"/>
      <c r="AW697" s="79"/>
      <c r="AX697" s="79"/>
      <c r="AY697" s="79"/>
      <c r="AZ697" s="79"/>
      <c r="BA697" s="79"/>
      <c r="BB697" s="79"/>
      <c r="BC697" s="79"/>
      <c r="BD697" s="79"/>
      <c r="BE697" s="79"/>
      <c r="BF697" s="79"/>
      <c r="BG697" s="79"/>
      <c r="BH697" s="79"/>
      <c r="BI697" s="79"/>
      <c r="BJ697" s="79"/>
      <c r="BK697" s="79"/>
      <c r="BL697" s="79"/>
      <c r="BM697" s="79"/>
      <c r="BN697" s="79"/>
      <c r="BO697" s="79"/>
      <c r="BP697" s="79"/>
      <c r="BQ697" s="79"/>
      <c r="BR697" s="79"/>
      <c r="BS697" s="79"/>
      <c r="BT697" s="79"/>
      <c r="BU697" s="79"/>
      <c r="BV697" s="79"/>
      <c r="BW697" s="79"/>
      <c r="BX697" s="79"/>
      <c r="BY697" s="79"/>
      <c r="BZ697" s="79"/>
      <c r="CA697" s="79"/>
      <c r="CB697" s="79"/>
      <c r="CC697" s="79"/>
      <c r="CD697" s="79"/>
      <c r="CE697" s="79"/>
      <c r="CF697" s="79"/>
      <c r="CG697" s="79"/>
      <c r="CH697" s="79"/>
      <c r="CI697" s="79"/>
      <c r="CJ697" s="79"/>
      <c r="CK697" s="79"/>
      <c r="CL697" s="79"/>
      <c r="CM697" s="79"/>
      <c r="CN697" s="79"/>
    </row>
    <row r="698" spans="1:92" x14ac:dyDescent="0.25">
      <c r="A698" s="73"/>
      <c r="B698" s="83"/>
      <c r="C698" s="73"/>
      <c r="I698" s="23"/>
      <c r="J698" s="62"/>
      <c r="K698" s="72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  <c r="AV698" s="79"/>
      <c r="AW698" s="79"/>
      <c r="AX698" s="79"/>
      <c r="AY698" s="79"/>
      <c r="AZ698" s="79"/>
      <c r="BA698" s="79"/>
      <c r="BB698" s="79"/>
      <c r="BC698" s="79"/>
      <c r="BD698" s="79"/>
      <c r="BE698" s="79"/>
      <c r="BF698" s="79"/>
      <c r="BG698" s="79"/>
      <c r="BH698" s="79"/>
      <c r="BI698" s="79"/>
      <c r="BJ698" s="79"/>
      <c r="BK698" s="79"/>
      <c r="BL698" s="79"/>
      <c r="BM698" s="79"/>
      <c r="BN698" s="79"/>
      <c r="BO698" s="79"/>
      <c r="BP698" s="79"/>
      <c r="BQ698" s="79"/>
      <c r="BR698" s="79"/>
      <c r="BS698" s="79"/>
      <c r="BT698" s="79"/>
      <c r="BU698" s="79"/>
      <c r="BV698" s="79"/>
      <c r="BW698" s="79"/>
      <c r="BX698" s="79"/>
      <c r="BY698" s="79"/>
      <c r="BZ698" s="79"/>
      <c r="CA698" s="79"/>
      <c r="CB698" s="79"/>
      <c r="CC698" s="79"/>
      <c r="CD698" s="79"/>
      <c r="CE698" s="79"/>
      <c r="CF698" s="79"/>
      <c r="CG698" s="79"/>
      <c r="CH698" s="79"/>
      <c r="CI698" s="79"/>
      <c r="CJ698" s="79"/>
      <c r="CK698" s="79"/>
      <c r="CL698" s="79"/>
      <c r="CM698" s="79"/>
      <c r="CN698" s="79"/>
    </row>
    <row r="699" spans="1:92" x14ac:dyDescent="0.25">
      <c r="A699" s="73"/>
      <c r="B699" s="83"/>
      <c r="C699" s="73"/>
      <c r="I699" s="23"/>
      <c r="J699" s="62"/>
      <c r="K699" s="72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  <c r="AV699" s="79"/>
      <c r="AW699" s="79"/>
      <c r="AX699" s="79"/>
      <c r="AY699" s="79"/>
      <c r="AZ699" s="79"/>
      <c r="BA699" s="79"/>
      <c r="BB699" s="79"/>
      <c r="BC699" s="79"/>
      <c r="BD699" s="79"/>
      <c r="BE699" s="79"/>
      <c r="BF699" s="79"/>
      <c r="BG699" s="79"/>
      <c r="BH699" s="79"/>
      <c r="BI699" s="79"/>
      <c r="BJ699" s="79"/>
      <c r="BK699" s="79"/>
      <c r="BL699" s="79"/>
      <c r="BM699" s="79"/>
      <c r="BN699" s="79"/>
      <c r="BO699" s="79"/>
      <c r="BP699" s="79"/>
      <c r="BQ699" s="79"/>
      <c r="BR699" s="79"/>
      <c r="BS699" s="79"/>
      <c r="BT699" s="79"/>
      <c r="BU699" s="79"/>
      <c r="BV699" s="79"/>
      <c r="BW699" s="79"/>
      <c r="BX699" s="79"/>
      <c r="BY699" s="79"/>
      <c r="BZ699" s="79"/>
      <c r="CA699" s="79"/>
      <c r="CB699" s="79"/>
      <c r="CC699" s="79"/>
      <c r="CD699" s="79"/>
      <c r="CE699" s="79"/>
      <c r="CF699" s="79"/>
      <c r="CG699" s="79"/>
      <c r="CH699" s="79"/>
      <c r="CI699" s="79"/>
      <c r="CJ699" s="79"/>
      <c r="CK699" s="79"/>
      <c r="CL699" s="79"/>
      <c r="CM699" s="79"/>
      <c r="CN699" s="79"/>
    </row>
    <row r="700" spans="1:92" x14ac:dyDescent="0.25">
      <c r="A700" s="73"/>
      <c r="B700" s="83"/>
      <c r="C700" s="73"/>
      <c r="I700" s="23"/>
      <c r="J700" s="62"/>
      <c r="K700" s="72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  <c r="AV700" s="79"/>
      <c r="AW700" s="79"/>
      <c r="AX700" s="79"/>
      <c r="AY700" s="79"/>
      <c r="AZ700" s="79"/>
      <c r="BA700" s="79"/>
      <c r="BB700" s="79"/>
      <c r="BC700" s="79"/>
      <c r="BD700" s="79"/>
      <c r="BE700" s="79"/>
      <c r="BF700" s="79"/>
      <c r="BG700" s="79"/>
      <c r="BH700" s="79"/>
      <c r="BI700" s="79"/>
      <c r="BJ700" s="79"/>
      <c r="BK700" s="79"/>
      <c r="BL700" s="79"/>
      <c r="BM700" s="79"/>
      <c r="BN700" s="79"/>
      <c r="BO700" s="79"/>
      <c r="BP700" s="79"/>
      <c r="BQ700" s="79"/>
      <c r="BR700" s="79"/>
      <c r="BS700" s="79"/>
      <c r="BT700" s="79"/>
      <c r="BU700" s="79"/>
      <c r="BV700" s="79"/>
      <c r="BW700" s="79"/>
      <c r="BX700" s="79"/>
      <c r="BY700" s="79"/>
      <c r="BZ700" s="79"/>
      <c r="CA700" s="79"/>
      <c r="CB700" s="79"/>
      <c r="CC700" s="79"/>
      <c r="CD700" s="79"/>
      <c r="CE700" s="79"/>
      <c r="CF700" s="79"/>
      <c r="CG700" s="79"/>
      <c r="CH700" s="79"/>
      <c r="CI700" s="79"/>
      <c r="CJ700" s="79"/>
      <c r="CK700" s="79"/>
      <c r="CL700" s="79"/>
      <c r="CM700" s="79"/>
      <c r="CN700" s="79"/>
    </row>
    <row r="701" spans="1:92" x14ac:dyDescent="0.25">
      <c r="A701" s="73"/>
      <c r="B701" s="83"/>
      <c r="C701" s="73"/>
      <c r="I701" s="23"/>
      <c r="J701" s="62"/>
      <c r="K701" s="72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  <c r="AV701" s="79"/>
      <c r="AW701" s="79"/>
      <c r="AX701" s="79"/>
      <c r="AY701" s="79"/>
      <c r="AZ701" s="79"/>
      <c r="BA701" s="79"/>
      <c r="BB701" s="79"/>
      <c r="BC701" s="79"/>
      <c r="BD701" s="79"/>
      <c r="BE701" s="79"/>
      <c r="BF701" s="79"/>
      <c r="BG701" s="79"/>
      <c r="BH701" s="79"/>
      <c r="BI701" s="79"/>
      <c r="BJ701" s="79"/>
      <c r="BK701" s="79"/>
      <c r="BL701" s="79"/>
      <c r="BM701" s="79"/>
      <c r="BN701" s="79"/>
      <c r="BO701" s="79"/>
      <c r="BP701" s="79"/>
      <c r="BQ701" s="79"/>
      <c r="BR701" s="79"/>
      <c r="BS701" s="79"/>
      <c r="BT701" s="79"/>
      <c r="BU701" s="79"/>
      <c r="BV701" s="79"/>
      <c r="BW701" s="79"/>
      <c r="BX701" s="79"/>
      <c r="BY701" s="79"/>
      <c r="BZ701" s="79"/>
      <c r="CA701" s="79"/>
      <c r="CB701" s="79"/>
      <c r="CC701" s="79"/>
      <c r="CD701" s="79"/>
      <c r="CE701" s="79"/>
      <c r="CF701" s="79"/>
      <c r="CG701" s="79"/>
      <c r="CH701" s="79"/>
      <c r="CI701" s="79"/>
      <c r="CJ701" s="79"/>
      <c r="CK701" s="79"/>
      <c r="CL701" s="79"/>
      <c r="CM701" s="79"/>
      <c r="CN701" s="79"/>
    </row>
    <row r="702" spans="1:92" x14ac:dyDescent="0.25">
      <c r="A702" s="73"/>
      <c r="B702" s="83"/>
      <c r="C702" s="73"/>
      <c r="I702" s="23"/>
      <c r="J702" s="62"/>
      <c r="K702" s="72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  <c r="AV702" s="79"/>
      <c r="AW702" s="79"/>
      <c r="AX702" s="79"/>
      <c r="AY702" s="79"/>
      <c r="AZ702" s="79"/>
      <c r="BA702" s="79"/>
      <c r="BB702" s="79"/>
      <c r="BC702" s="79"/>
      <c r="BD702" s="79"/>
      <c r="BE702" s="79"/>
      <c r="BF702" s="79"/>
      <c r="BG702" s="79"/>
      <c r="BH702" s="79"/>
      <c r="BI702" s="79"/>
      <c r="BJ702" s="79"/>
      <c r="BK702" s="79"/>
      <c r="BL702" s="79"/>
      <c r="BM702" s="79"/>
      <c r="BN702" s="79"/>
      <c r="BO702" s="79"/>
      <c r="BP702" s="79"/>
      <c r="BQ702" s="79"/>
      <c r="BR702" s="79"/>
      <c r="BS702" s="79"/>
      <c r="BT702" s="79"/>
      <c r="BU702" s="79"/>
      <c r="BV702" s="79"/>
      <c r="BW702" s="79"/>
      <c r="BX702" s="79"/>
      <c r="BY702" s="79"/>
      <c r="BZ702" s="79"/>
      <c r="CA702" s="79"/>
      <c r="CB702" s="79"/>
      <c r="CC702" s="79"/>
      <c r="CD702" s="79"/>
      <c r="CE702" s="79"/>
      <c r="CF702" s="79"/>
      <c r="CG702" s="79"/>
      <c r="CH702" s="79"/>
      <c r="CI702" s="79"/>
      <c r="CJ702" s="79"/>
      <c r="CK702" s="79"/>
      <c r="CL702" s="79"/>
      <c r="CM702" s="79"/>
      <c r="CN702" s="79"/>
    </row>
    <row r="703" spans="1:92" x14ac:dyDescent="0.25">
      <c r="A703" s="73"/>
      <c r="B703" s="83"/>
      <c r="C703" s="73"/>
      <c r="I703" s="23"/>
      <c r="J703" s="62"/>
      <c r="K703" s="72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  <c r="AV703" s="79"/>
      <c r="AW703" s="79"/>
      <c r="AX703" s="79"/>
      <c r="AY703" s="79"/>
      <c r="AZ703" s="79"/>
      <c r="BA703" s="79"/>
      <c r="BB703" s="79"/>
      <c r="BC703" s="79"/>
      <c r="BD703" s="79"/>
      <c r="BE703" s="79"/>
      <c r="BF703" s="79"/>
      <c r="BG703" s="79"/>
      <c r="BH703" s="79"/>
      <c r="BI703" s="79"/>
      <c r="BJ703" s="79"/>
      <c r="BK703" s="79"/>
      <c r="BL703" s="79"/>
      <c r="BM703" s="79"/>
      <c r="BN703" s="79"/>
      <c r="BO703" s="79"/>
      <c r="BP703" s="79"/>
      <c r="BQ703" s="79"/>
      <c r="BR703" s="79"/>
      <c r="BS703" s="79"/>
      <c r="BT703" s="79"/>
      <c r="BU703" s="79"/>
      <c r="BV703" s="79"/>
      <c r="BW703" s="79"/>
      <c r="BX703" s="79"/>
      <c r="BY703" s="79"/>
      <c r="BZ703" s="79"/>
      <c r="CA703" s="79"/>
      <c r="CB703" s="79"/>
      <c r="CC703" s="79"/>
      <c r="CD703" s="79"/>
      <c r="CE703" s="79"/>
      <c r="CF703" s="79"/>
      <c r="CG703" s="79"/>
      <c r="CH703" s="79"/>
      <c r="CI703" s="79"/>
      <c r="CJ703" s="79"/>
      <c r="CK703" s="79"/>
      <c r="CL703" s="79"/>
      <c r="CM703" s="79"/>
      <c r="CN703" s="79"/>
    </row>
    <row r="704" spans="1:92" x14ac:dyDescent="0.25">
      <c r="A704" s="73"/>
      <c r="B704" s="83"/>
      <c r="C704" s="73"/>
      <c r="I704" s="23"/>
      <c r="J704" s="62"/>
      <c r="K704" s="72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  <c r="AV704" s="79"/>
      <c r="AW704" s="79"/>
      <c r="AX704" s="79"/>
      <c r="AY704" s="79"/>
      <c r="AZ704" s="79"/>
      <c r="BA704" s="79"/>
      <c r="BB704" s="79"/>
      <c r="BC704" s="79"/>
      <c r="BD704" s="79"/>
      <c r="BE704" s="79"/>
      <c r="BF704" s="79"/>
      <c r="BG704" s="79"/>
      <c r="BH704" s="79"/>
      <c r="BI704" s="79"/>
      <c r="BJ704" s="79"/>
      <c r="BK704" s="79"/>
      <c r="BL704" s="79"/>
      <c r="BM704" s="79"/>
      <c r="BN704" s="79"/>
      <c r="BO704" s="79"/>
      <c r="BP704" s="79"/>
      <c r="BQ704" s="79"/>
      <c r="BR704" s="79"/>
      <c r="BS704" s="79"/>
      <c r="BT704" s="79"/>
      <c r="BU704" s="79"/>
      <c r="BV704" s="79"/>
      <c r="BW704" s="79"/>
      <c r="BX704" s="79"/>
      <c r="BY704" s="79"/>
      <c r="BZ704" s="79"/>
      <c r="CA704" s="79"/>
      <c r="CB704" s="79"/>
      <c r="CC704" s="79"/>
      <c r="CD704" s="79"/>
      <c r="CE704" s="79"/>
      <c r="CF704" s="79"/>
      <c r="CG704" s="79"/>
      <c r="CH704" s="79"/>
      <c r="CI704" s="79"/>
      <c r="CJ704" s="79"/>
      <c r="CK704" s="79"/>
      <c r="CL704" s="79"/>
      <c r="CM704" s="79"/>
      <c r="CN704" s="79"/>
    </row>
    <row r="705" spans="1:92" x14ac:dyDescent="0.25">
      <c r="A705" s="73"/>
      <c r="B705" s="83"/>
      <c r="C705" s="73"/>
      <c r="I705" s="23"/>
      <c r="J705" s="62"/>
      <c r="K705" s="72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  <c r="AV705" s="79"/>
      <c r="AW705" s="79"/>
      <c r="AX705" s="79"/>
      <c r="AY705" s="79"/>
      <c r="AZ705" s="79"/>
      <c r="BA705" s="79"/>
      <c r="BB705" s="79"/>
      <c r="BC705" s="79"/>
      <c r="BD705" s="79"/>
      <c r="BE705" s="79"/>
      <c r="BF705" s="79"/>
      <c r="BG705" s="79"/>
      <c r="BH705" s="79"/>
      <c r="BI705" s="79"/>
      <c r="BJ705" s="79"/>
      <c r="BK705" s="79"/>
      <c r="BL705" s="79"/>
      <c r="BM705" s="79"/>
      <c r="BN705" s="79"/>
      <c r="BO705" s="79"/>
      <c r="BP705" s="79"/>
      <c r="BQ705" s="79"/>
      <c r="BR705" s="79"/>
      <c r="BS705" s="79"/>
      <c r="BT705" s="79"/>
      <c r="BU705" s="79"/>
      <c r="BV705" s="79"/>
      <c r="BW705" s="79"/>
      <c r="BX705" s="79"/>
      <c r="BY705" s="79"/>
      <c r="BZ705" s="79"/>
      <c r="CA705" s="79"/>
      <c r="CB705" s="79"/>
      <c r="CC705" s="79"/>
      <c r="CD705" s="79"/>
      <c r="CE705" s="79"/>
      <c r="CF705" s="79"/>
      <c r="CG705" s="79"/>
      <c r="CH705" s="79"/>
      <c r="CI705" s="79"/>
      <c r="CJ705" s="79"/>
      <c r="CK705" s="79"/>
      <c r="CL705" s="79"/>
      <c r="CM705" s="79"/>
      <c r="CN705" s="79"/>
    </row>
    <row r="706" spans="1:92" x14ac:dyDescent="0.25">
      <c r="A706" s="73"/>
      <c r="B706" s="83"/>
      <c r="C706" s="73"/>
      <c r="I706" s="23"/>
      <c r="J706" s="62"/>
      <c r="K706" s="72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  <c r="AV706" s="79"/>
      <c r="AW706" s="79"/>
      <c r="AX706" s="79"/>
      <c r="AY706" s="79"/>
      <c r="AZ706" s="79"/>
      <c r="BA706" s="79"/>
      <c r="BB706" s="79"/>
      <c r="BC706" s="79"/>
      <c r="BD706" s="79"/>
      <c r="BE706" s="79"/>
      <c r="BF706" s="79"/>
      <c r="BG706" s="79"/>
      <c r="BH706" s="79"/>
      <c r="BI706" s="79"/>
      <c r="BJ706" s="79"/>
      <c r="BK706" s="79"/>
      <c r="BL706" s="79"/>
      <c r="BM706" s="79"/>
      <c r="BN706" s="79"/>
      <c r="BO706" s="79"/>
      <c r="BP706" s="79"/>
      <c r="BQ706" s="79"/>
      <c r="BR706" s="79"/>
      <c r="BS706" s="79"/>
      <c r="BT706" s="79"/>
      <c r="BU706" s="79"/>
      <c r="BV706" s="79"/>
      <c r="BW706" s="79"/>
      <c r="BX706" s="79"/>
      <c r="BY706" s="79"/>
      <c r="BZ706" s="79"/>
      <c r="CA706" s="79"/>
      <c r="CB706" s="79"/>
      <c r="CC706" s="79"/>
      <c r="CD706" s="79"/>
      <c r="CE706" s="79"/>
      <c r="CF706" s="79"/>
      <c r="CG706" s="79"/>
      <c r="CH706" s="79"/>
      <c r="CI706" s="79"/>
      <c r="CJ706" s="79"/>
      <c r="CK706" s="79"/>
      <c r="CL706" s="79"/>
      <c r="CM706" s="79"/>
      <c r="CN706" s="79"/>
    </row>
    <row r="707" spans="1:92" x14ac:dyDescent="0.25">
      <c r="A707" s="73"/>
      <c r="B707" s="83"/>
      <c r="C707" s="73"/>
      <c r="I707" s="23"/>
      <c r="J707" s="62"/>
      <c r="K707" s="72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  <c r="AV707" s="79"/>
      <c r="AW707" s="79"/>
      <c r="AX707" s="79"/>
      <c r="AY707" s="79"/>
      <c r="AZ707" s="79"/>
      <c r="BA707" s="79"/>
      <c r="BB707" s="79"/>
      <c r="BC707" s="79"/>
      <c r="BD707" s="79"/>
      <c r="BE707" s="79"/>
      <c r="BF707" s="79"/>
      <c r="BG707" s="79"/>
      <c r="BH707" s="79"/>
      <c r="BI707" s="79"/>
      <c r="BJ707" s="79"/>
      <c r="BK707" s="79"/>
      <c r="BL707" s="79"/>
      <c r="BM707" s="79"/>
      <c r="BN707" s="79"/>
      <c r="BO707" s="79"/>
      <c r="BP707" s="79"/>
      <c r="BQ707" s="79"/>
      <c r="BR707" s="79"/>
      <c r="BS707" s="79"/>
      <c r="BT707" s="79"/>
      <c r="BU707" s="79"/>
      <c r="BV707" s="79"/>
      <c r="BW707" s="79"/>
      <c r="BX707" s="79"/>
      <c r="BY707" s="79"/>
      <c r="BZ707" s="79"/>
      <c r="CA707" s="79"/>
      <c r="CB707" s="79"/>
      <c r="CC707" s="79"/>
      <c r="CD707" s="79"/>
      <c r="CE707" s="79"/>
      <c r="CF707" s="79"/>
      <c r="CG707" s="79"/>
      <c r="CH707" s="79"/>
      <c r="CI707" s="79"/>
      <c r="CJ707" s="79"/>
      <c r="CK707" s="79"/>
      <c r="CL707" s="79"/>
      <c r="CM707" s="79"/>
      <c r="CN707" s="79"/>
    </row>
    <row r="708" spans="1:92" x14ac:dyDescent="0.25">
      <c r="A708" s="73"/>
      <c r="B708" s="83"/>
      <c r="C708" s="73"/>
      <c r="I708" s="23"/>
      <c r="J708" s="62"/>
      <c r="K708" s="72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  <c r="AV708" s="79"/>
      <c r="AW708" s="79"/>
      <c r="AX708" s="79"/>
      <c r="AY708" s="79"/>
      <c r="AZ708" s="79"/>
      <c r="BA708" s="79"/>
      <c r="BB708" s="79"/>
      <c r="BC708" s="79"/>
      <c r="BD708" s="79"/>
      <c r="BE708" s="79"/>
      <c r="BF708" s="79"/>
      <c r="BG708" s="79"/>
      <c r="BH708" s="79"/>
      <c r="BI708" s="79"/>
      <c r="BJ708" s="79"/>
      <c r="BK708" s="79"/>
      <c r="BL708" s="79"/>
      <c r="BM708" s="79"/>
      <c r="BN708" s="79"/>
      <c r="BO708" s="79"/>
      <c r="BP708" s="79"/>
      <c r="BQ708" s="79"/>
      <c r="BR708" s="79"/>
      <c r="BS708" s="79"/>
      <c r="BT708" s="79"/>
      <c r="BU708" s="79"/>
      <c r="BV708" s="79"/>
      <c r="BW708" s="79"/>
      <c r="BX708" s="79"/>
      <c r="BY708" s="79"/>
      <c r="BZ708" s="79"/>
      <c r="CA708" s="79"/>
      <c r="CB708" s="79"/>
      <c r="CC708" s="79"/>
      <c r="CD708" s="79"/>
      <c r="CE708" s="79"/>
      <c r="CF708" s="79"/>
      <c r="CG708" s="79"/>
      <c r="CH708" s="79"/>
      <c r="CI708" s="79"/>
      <c r="CJ708" s="79"/>
      <c r="CK708" s="79"/>
      <c r="CL708" s="79"/>
      <c r="CM708" s="79"/>
      <c r="CN708" s="79"/>
    </row>
    <row r="709" spans="1:92" x14ac:dyDescent="0.25">
      <c r="A709" s="73"/>
      <c r="B709" s="83"/>
      <c r="C709" s="73"/>
      <c r="I709" s="23"/>
      <c r="J709" s="62"/>
      <c r="K709" s="72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  <c r="AV709" s="79"/>
      <c r="AW709" s="79"/>
      <c r="AX709" s="79"/>
      <c r="AY709" s="79"/>
      <c r="AZ709" s="79"/>
      <c r="BA709" s="79"/>
      <c r="BB709" s="79"/>
      <c r="BC709" s="79"/>
      <c r="BD709" s="79"/>
      <c r="BE709" s="79"/>
      <c r="BF709" s="79"/>
      <c r="BG709" s="79"/>
      <c r="BH709" s="79"/>
      <c r="BI709" s="79"/>
      <c r="BJ709" s="79"/>
      <c r="BK709" s="79"/>
      <c r="BL709" s="79"/>
      <c r="BM709" s="79"/>
      <c r="BN709" s="79"/>
      <c r="BO709" s="79"/>
      <c r="BP709" s="79"/>
      <c r="BQ709" s="79"/>
      <c r="BR709" s="79"/>
      <c r="BS709" s="79"/>
      <c r="BT709" s="79"/>
      <c r="BU709" s="79"/>
      <c r="BV709" s="79"/>
      <c r="BW709" s="79"/>
      <c r="BX709" s="79"/>
      <c r="BY709" s="79"/>
      <c r="BZ709" s="79"/>
      <c r="CA709" s="79"/>
      <c r="CB709" s="79"/>
      <c r="CC709" s="79"/>
      <c r="CD709" s="79"/>
      <c r="CE709" s="79"/>
      <c r="CF709" s="79"/>
      <c r="CG709" s="79"/>
      <c r="CH709" s="79"/>
      <c r="CI709" s="79"/>
      <c r="CJ709" s="79"/>
      <c r="CK709" s="79"/>
      <c r="CL709" s="79"/>
      <c r="CM709" s="79"/>
      <c r="CN709" s="79"/>
    </row>
    <row r="710" spans="1:92" x14ac:dyDescent="0.25">
      <c r="A710" s="73"/>
      <c r="B710" s="83"/>
      <c r="C710" s="73"/>
      <c r="I710" s="23"/>
      <c r="J710" s="62"/>
      <c r="K710" s="72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  <c r="AW710" s="79"/>
      <c r="AX710" s="79"/>
      <c r="AY710" s="79"/>
      <c r="AZ710" s="79"/>
      <c r="BA710" s="79"/>
      <c r="BB710" s="79"/>
      <c r="BC710" s="79"/>
      <c r="BD710" s="79"/>
      <c r="BE710" s="79"/>
      <c r="BF710" s="79"/>
      <c r="BG710" s="79"/>
      <c r="BH710" s="79"/>
      <c r="BI710" s="79"/>
      <c r="BJ710" s="79"/>
      <c r="BK710" s="79"/>
      <c r="BL710" s="79"/>
      <c r="BM710" s="79"/>
      <c r="BN710" s="79"/>
      <c r="BO710" s="79"/>
      <c r="BP710" s="79"/>
      <c r="BQ710" s="79"/>
      <c r="BR710" s="79"/>
      <c r="BS710" s="79"/>
      <c r="BT710" s="79"/>
      <c r="BU710" s="79"/>
      <c r="BV710" s="79"/>
      <c r="BW710" s="79"/>
      <c r="BX710" s="79"/>
      <c r="BY710" s="79"/>
      <c r="BZ710" s="79"/>
      <c r="CA710" s="79"/>
      <c r="CB710" s="79"/>
      <c r="CC710" s="79"/>
      <c r="CD710" s="79"/>
      <c r="CE710" s="79"/>
      <c r="CF710" s="79"/>
      <c r="CG710" s="79"/>
      <c r="CH710" s="79"/>
      <c r="CI710" s="79"/>
      <c r="CJ710" s="79"/>
      <c r="CK710" s="79"/>
      <c r="CL710" s="79"/>
      <c r="CM710" s="79"/>
      <c r="CN710" s="79"/>
    </row>
    <row r="711" spans="1:92" x14ac:dyDescent="0.25">
      <c r="A711" s="73"/>
      <c r="B711" s="83"/>
      <c r="C711" s="73"/>
      <c r="I711" s="23"/>
      <c r="J711" s="62"/>
      <c r="K711" s="72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  <c r="AV711" s="79"/>
      <c r="AW711" s="79"/>
      <c r="AX711" s="79"/>
      <c r="AY711" s="79"/>
      <c r="AZ711" s="79"/>
      <c r="BA711" s="79"/>
      <c r="BB711" s="79"/>
      <c r="BC711" s="79"/>
      <c r="BD711" s="79"/>
      <c r="BE711" s="79"/>
      <c r="BF711" s="79"/>
      <c r="BG711" s="79"/>
      <c r="BH711" s="79"/>
      <c r="BI711" s="79"/>
      <c r="BJ711" s="79"/>
      <c r="BK711" s="79"/>
      <c r="BL711" s="79"/>
      <c r="BM711" s="79"/>
      <c r="BN711" s="79"/>
      <c r="BO711" s="79"/>
      <c r="BP711" s="79"/>
      <c r="BQ711" s="79"/>
      <c r="BR711" s="79"/>
      <c r="BS711" s="79"/>
      <c r="BT711" s="79"/>
      <c r="BU711" s="79"/>
      <c r="BV711" s="79"/>
      <c r="BW711" s="79"/>
      <c r="BX711" s="79"/>
      <c r="BY711" s="79"/>
      <c r="BZ711" s="79"/>
      <c r="CA711" s="79"/>
      <c r="CB711" s="79"/>
      <c r="CC711" s="79"/>
      <c r="CD711" s="79"/>
      <c r="CE711" s="79"/>
      <c r="CF711" s="79"/>
      <c r="CG711" s="79"/>
      <c r="CH711" s="79"/>
      <c r="CI711" s="79"/>
      <c r="CJ711" s="79"/>
      <c r="CK711" s="79"/>
      <c r="CL711" s="79"/>
      <c r="CM711" s="79"/>
      <c r="CN711" s="79"/>
    </row>
    <row r="712" spans="1:92" x14ac:dyDescent="0.25">
      <c r="A712" s="73"/>
      <c r="B712" s="83"/>
      <c r="C712" s="73"/>
      <c r="I712" s="23"/>
      <c r="J712" s="62"/>
      <c r="K712" s="72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  <c r="AV712" s="79"/>
      <c r="AW712" s="79"/>
      <c r="AX712" s="79"/>
      <c r="AY712" s="79"/>
      <c r="AZ712" s="79"/>
      <c r="BA712" s="79"/>
      <c r="BB712" s="79"/>
      <c r="BC712" s="79"/>
      <c r="BD712" s="79"/>
      <c r="BE712" s="79"/>
      <c r="BF712" s="79"/>
      <c r="BG712" s="79"/>
      <c r="BH712" s="79"/>
      <c r="BI712" s="79"/>
      <c r="BJ712" s="79"/>
      <c r="BK712" s="79"/>
      <c r="BL712" s="79"/>
      <c r="BM712" s="79"/>
      <c r="BN712" s="79"/>
      <c r="BO712" s="79"/>
      <c r="BP712" s="79"/>
      <c r="BQ712" s="79"/>
      <c r="BR712" s="79"/>
      <c r="BS712" s="79"/>
      <c r="BT712" s="79"/>
      <c r="BU712" s="79"/>
      <c r="BV712" s="79"/>
      <c r="BW712" s="79"/>
      <c r="BX712" s="79"/>
      <c r="BY712" s="79"/>
      <c r="BZ712" s="79"/>
      <c r="CA712" s="79"/>
      <c r="CB712" s="79"/>
      <c r="CC712" s="79"/>
      <c r="CD712" s="79"/>
      <c r="CE712" s="79"/>
      <c r="CF712" s="79"/>
      <c r="CG712" s="79"/>
      <c r="CH712" s="79"/>
      <c r="CI712" s="79"/>
      <c r="CJ712" s="79"/>
      <c r="CK712" s="79"/>
      <c r="CL712" s="79"/>
      <c r="CM712" s="79"/>
      <c r="CN712" s="79"/>
    </row>
    <row r="713" spans="1:92" x14ac:dyDescent="0.25">
      <c r="A713" s="73"/>
      <c r="B713" s="83"/>
      <c r="C713" s="73"/>
      <c r="I713" s="23"/>
      <c r="J713" s="62"/>
      <c r="K713" s="72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  <c r="AV713" s="79"/>
      <c r="AW713" s="79"/>
      <c r="AX713" s="79"/>
      <c r="AY713" s="79"/>
      <c r="AZ713" s="79"/>
      <c r="BA713" s="79"/>
      <c r="BB713" s="79"/>
      <c r="BC713" s="79"/>
      <c r="BD713" s="79"/>
      <c r="BE713" s="79"/>
      <c r="BF713" s="79"/>
      <c r="BG713" s="79"/>
      <c r="BH713" s="79"/>
      <c r="BI713" s="79"/>
      <c r="BJ713" s="79"/>
      <c r="BK713" s="79"/>
      <c r="BL713" s="79"/>
      <c r="BM713" s="79"/>
      <c r="BN713" s="79"/>
      <c r="BO713" s="79"/>
      <c r="BP713" s="79"/>
      <c r="BQ713" s="79"/>
      <c r="BR713" s="79"/>
      <c r="BS713" s="79"/>
      <c r="BT713" s="79"/>
      <c r="BU713" s="79"/>
      <c r="BV713" s="79"/>
      <c r="BW713" s="79"/>
      <c r="BX713" s="79"/>
      <c r="BY713" s="79"/>
      <c r="BZ713" s="79"/>
      <c r="CA713" s="79"/>
      <c r="CB713" s="79"/>
      <c r="CC713" s="79"/>
      <c r="CD713" s="79"/>
      <c r="CE713" s="79"/>
      <c r="CF713" s="79"/>
      <c r="CG713" s="79"/>
      <c r="CH713" s="79"/>
      <c r="CI713" s="79"/>
      <c r="CJ713" s="79"/>
      <c r="CK713" s="79"/>
      <c r="CL713" s="79"/>
      <c r="CM713" s="79"/>
      <c r="CN713" s="79"/>
    </row>
    <row r="714" spans="1:92" x14ac:dyDescent="0.25">
      <c r="A714" s="73"/>
      <c r="B714" s="83"/>
      <c r="C714" s="73"/>
      <c r="I714" s="23"/>
      <c r="J714" s="62"/>
      <c r="K714" s="72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  <c r="AV714" s="79"/>
      <c r="AW714" s="79"/>
      <c r="AX714" s="79"/>
      <c r="AY714" s="79"/>
      <c r="AZ714" s="79"/>
      <c r="BA714" s="79"/>
      <c r="BB714" s="79"/>
      <c r="BC714" s="79"/>
      <c r="BD714" s="79"/>
      <c r="BE714" s="79"/>
      <c r="BF714" s="79"/>
      <c r="BG714" s="79"/>
      <c r="BH714" s="79"/>
      <c r="BI714" s="79"/>
      <c r="BJ714" s="79"/>
      <c r="BK714" s="79"/>
      <c r="BL714" s="79"/>
      <c r="BM714" s="79"/>
      <c r="BN714" s="79"/>
      <c r="BO714" s="79"/>
      <c r="BP714" s="79"/>
      <c r="BQ714" s="79"/>
      <c r="BR714" s="79"/>
      <c r="BS714" s="79"/>
      <c r="BT714" s="79"/>
      <c r="BU714" s="79"/>
      <c r="BV714" s="79"/>
      <c r="BW714" s="79"/>
      <c r="BX714" s="79"/>
      <c r="BY714" s="79"/>
      <c r="BZ714" s="79"/>
      <c r="CA714" s="79"/>
      <c r="CB714" s="79"/>
      <c r="CC714" s="79"/>
      <c r="CD714" s="79"/>
      <c r="CE714" s="79"/>
      <c r="CF714" s="79"/>
      <c r="CG714" s="79"/>
      <c r="CH714" s="79"/>
      <c r="CI714" s="79"/>
      <c r="CJ714" s="79"/>
      <c r="CK714" s="79"/>
      <c r="CL714" s="79"/>
      <c r="CM714" s="79"/>
      <c r="CN714" s="79"/>
    </row>
    <row r="715" spans="1:92" x14ac:dyDescent="0.25">
      <c r="A715" s="73"/>
      <c r="B715" s="83"/>
      <c r="C715" s="73"/>
      <c r="I715" s="23"/>
      <c r="J715" s="62"/>
      <c r="K715" s="72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  <c r="AV715" s="79"/>
      <c r="AW715" s="79"/>
      <c r="AX715" s="79"/>
      <c r="AY715" s="79"/>
      <c r="AZ715" s="79"/>
      <c r="BA715" s="79"/>
      <c r="BB715" s="79"/>
      <c r="BC715" s="79"/>
      <c r="BD715" s="79"/>
      <c r="BE715" s="79"/>
      <c r="BF715" s="79"/>
      <c r="BG715" s="79"/>
      <c r="BH715" s="79"/>
      <c r="BI715" s="79"/>
      <c r="BJ715" s="79"/>
      <c r="BK715" s="79"/>
      <c r="BL715" s="79"/>
      <c r="BM715" s="79"/>
      <c r="BN715" s="79"/>
      <c r="BO715" s="79"/>
      <c r="BP715" s="79"/>
      <c r="BQ715" s="79"/>
      <c r="BR715" s="79"/>
      <c r="BS715" s="79"/>
      <c r="BT715" s="79"/>
      <c r="BU715" s="79"/>
      <c r="BV715" s="79"/>
      <c r="BW715" s="79"/>
      <c r="BX715" s="79"/>
      <c r="BY715" s="79"/>
      <c r="BZ715" s="79"/>
      <c r="CA715" s="79"/>
      <c r="CB715" s="79"/>
      <c r="CC715" s="79"/>
      <c r="CD715" s="79"/>
      <c r="CE715" s="79"/>
      <c r="CF715" s="79"/>
      <c r="CG715" s="79"/>
      <c r="CH715" s="79"/>
      <c r="CI715" s="79"/>
      <c r="CJ715" s="79"/>
      <c r="CK715" s="79"/>
      <c r="CL715" s="79"/>
      <c r="CM715" s="79"/>
      <c r="CN715" s="79"/>
    </row>
    <row r="716" spans="1:92" x14ac:dyDescent="0.25">
      <c r="A716" s="73"/>
      <c r="B716" s="83"/>
      <c r="C716" s="73"/>
      <c r="I716" s="23"/>
      <c r="J716" s="62"/>
      <c r="K716" s="72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  <c r="AV716" s="79"/>
      <c r="AW716" s="79"/>
      <c r="AX716" s="79"/>
      <c r="AY716" s="79"/>
      <c r="AZ716" s="79"/>
      <c r="BA716" s="79"/>
      <c r="BB716" s="79"/>
      <c r="BC716" s="79"/>
      <c r="BD716" s="79"/>
      <c r="BE716" s="79"/>
      <c r="BF716" s="79"/>
      <c r="BG716" s="79"/>
      <c r="BH716" s="79"/>
      <c r="BI716" s="79"/>
      <c r="BJ716" s="79"/>
      <c r="BK716" s="79"/>
      <c r="BL716" s="79"/>
      <c r="BM716" s="79"/>
      <c r="BN716" s="79"/>
      <c r="BO716" s="79"/>
      <c r="BP716" s="79"/>
      <c r="BQ716" s="79"/>
      <c r="BR716" s="79"/>
      <c r="BS716" s="79"/>
      <c r="BT716" s="79"/>
      <c r="BU716" s="79"/>
      <c r="BV716" s="79"/>
      <c r="BW716" s="79"/>
      <c r="BX716" s="79"/>
      <c r="BY716" s="79"/>
      <c r="BZ716" s="79"/>
      <c r="CA716" s="79"/>
      <c r="CB716" s="79"/>
      <c r="CC716" s="79"/>
      <c r="CD716" s="79"/>
      <c r="CE716" s="79"/>
      <c r="CF716" s="79"/>
      <c r="CG716" s="79"/>
      <c r="CH716" s="79"/>
      <c r="CI716" s="79"/>
      <c r="CJ716" s="79"/>
      <c r="CK716" s="79"/>
      <c r="CL716" s="79"/>
      <c r="CM716" s="79"/>
      <c r="CN716" s="79"/>
    </row>
    <row r="717" spans="1:92" x14ac:dyDescent="0.25">
      <c r="A717" s="73"/>
      <c r="B717" s="83"/>
      <c r="C717" s="73"/>
      <c r="I717" s="23"/>
      <c r="J717" s="62"/>
      <c r="K717" s="72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  <c r="AV717" s="79"/>
      <c r="AW717" s="79"/>
      <c r="AX717" s="79"/>
      <c r="AY717" s="79"/>
      <c r="AZ717" s="79"/>
      <c r="BA717" s="79"/>
      <c r="BB717" s="79"/>
      <c r="BC717" s="79"/>
      <c r="BD717" s="79"/>
      <c r="BE717" s="79"/>
      <c r="BF717" s="79"/>
      <c r="BG717" s="79"/>
      <c r="BH717" s="79"/>
      <c r="BI717" s="79"/>
      <c r="BJ717" s="79"/>
      <c r="BK717" s="79"/>
      <c r="BL717" s="79"/>
      <c r="BM717" s="79"/>
      <c r="BN717" s="79"/>
      <c r="BO717" s="79"/>
      <c r="BP717" s="79"/>
      <c r="BQ717" s="79"/>
      <c r="BR717" s="79"/>
      <c r="BS717" s="79"/>
      <c r="BT717" s="79"/>
      <c r="BU717" s="79"/>
      <c r="BV717" s="79"/>
      <c r="BW717" s="79"/>
      <c r="BX717" s="79"/>
      <c r="BY717" s="79"/>
      <c r="BZ717" s="79"/>
      <c r="CA717" s="79"/>
      <c r="CB717" s="79"/>
      <c r="CC717" s="79"/>
      <c r="CD717" s="79"/>
      <c r="CE717" s="79"/>
      <c r="CF717" s="79"/>
      <c r="CG717" s="79"/>
      <c r="CH717" s="79"/>
      <c r="CI717" s="79"/>
      <c r="CJ717" s="79"/>
      <c r="CK717" s="79"/>
      <c r="CL717" s="79"/>
      <c r="CM717" s="79"/>
      <c r="CN717" s="79"/>
    </row>
    <row r="718" spans="1:92" x14ac:dyDescent="0.25">
      <c r="A718" s="73"/>
      <c r="B718" s="83"/>
      <c r="C718" s="73"/>
      <c r="I718" s="23"/>
      <c r="J718" s="62"/>
      <c r="K718" s="72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  <c r="AV718" s="79"/>
      <c r="AW718" s="79"/>
      <c r="AX718" s="79"/>
      <c r="AY718" s="79"/>
      <c r="AZ718" s="79"/>
      <c r="BA718" s="79"/>
      <c r="BB718" s="79"/>
      <c r="BC718" s="79"/>
      <c r="BD718" s="79"/>
      <c r="BE718" s="79"/>
      <c r="BF718" s="79"/>
      <c r="BG718" s="79"/>
      <c r="BH718" s="79"/>
      <c r="BI718" s="79"/>
      <c r="BJ718" s="79"/>
      <c r="BK718" s="79"/>
      <c r="BL718" s="79"/>
      <c r="BM718" s="79"/>
      <c r="BN718" s="79"/>
      <c r="BO718" s="79"/>
      <c r="BP718" s="79"/>
      <c r="BQ718" s="79"/>
      <c r="BR718" s="79"/>
      <c r="BS718" s="79"/>
      <c r="BT718" s="79"/>
      <c r="BU718" s="79"/>
      <c r="BV718" s="79"/>
      <c r="BW718" s="79"/>
      <c r="BX718" s="79"/>
      <c r="BY718" s="79"/>
      <c r="BZ718" s="79"/>
      <c r="CA718" s="79"/>
      <c r="CB718" s="79"/>
      <c r="CC718" s="79"/>
      <c r="CD718" s="79"/>
      <c r="CE718" s="79"/>
      <c r="CF718" s="79"/>
      <c r="CG718" s="79"/>
      <c r="CH718" s="79"/>
      <c r="CI718" s="79"/>
      <c r="CJ718" s="79"/>
      <c r="CK718" s="79"/>
      <c r="CL718" s="79"/>
      <c r="CM718" s="79"/>
      <c r="CN718" s="79"/>
    </row>
    <row r="719" spans="1:92" x14ac:dyDescent="0.25">
      <c r="A719" s="73"/>
      <c r="B719" s="83"/>
      <c r="C719" s="73"/>
      <c r="I719" s="23"/>
      <c r="J719" s="62"/>
      <c r="K719" s="72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  <c r="AV719" s="79"/>
      <c r="AW719" s="79"/>
      <c r="AX719" s="79"/>
      <c r="AY719" s="79"/>
      <c r="AZ719" s="79"/>
      <c r="BA719" s="79"/>
      <c r="BB719" s="79"/>
      <c r="BC719" s="79"/>
      <c r="BD719" s="79"/>
      <c r="BE719" s="79"/>
      <c r="BF719" s="79"/>
      <c r="BG719" s="79"/>
      <c r="BH719" s="79"/>
      <c r="BI719" s="79"/>
      <c r="BJ719" s="79"/>
      <c r="BK719" s="79"/>
      <c r="BL719" s="79"/>
      <c r="BM719" s="79"/>
      <c r="BN719" s="79"/>
      <c r="BO719" s="79"/>
      <c r="BP719" s="79"/>
      <c r="BQ719" s="79"/>
      <c r="BR719" s="79"/>
      <c r="BS719" s="79"/>
      <c r="BT719" s="79"/>
      <c r="BU719" s="79"/>
      <c r="BV719" s="79"/>
      <c r="BW719" s="79"/>
      <c r="BX719" s="79"/>
      <c r="BY719" s="79"/>
      <c r="BZ719" s="79"/>
      <c r="CA719" s="79"/>
      <c r="CB719" s="79"/>
      <c r="CC719" s="79"/>
      <c r="CD719" s="79"/>
      <c r="CE719" s="79"/>
      <c r="CF719" s="79"/>
      <c r="CG719" s="79"/>
      <c r="CH719" s="79"/>
      <c r="CI719" s="79"/>
      <c r="CJ719" s="79"/>
      <c r="CK719" s="79"/>
      <c r="CL719" s="79"/>
      <c r="CM719" s="79"/>
      <c r="CN719" s="79"/>
    </row>
    <row r="720" spans="1:92" x14ac:dyDescent="0.25">
      <c r="A720" s="73"/>
      <c r="B720" s="83"/>
      <c r="C720" s="73"/>
      <c r="I720" s="23"/>
      <c r="J720" s="62"/>
      <c r="K720" s="72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  <c r="AV720" s="79"/>
      <c r="AW720" s="79"/>
      <c r="AX720" s="79"/>
      <c r="AY720" s="79"/>
      <c r="AZ720" s="79"/>
      <c r="BA720" s="79"/>
      <c r="BB720" s="79"/>
      <c r="BC720" s="79"/>
      <c r="BD720" s="79"/>
      <c r="BE720" s="79"/>
      <c r="BF720" s="79"/>
      <c r="BG720" s="79"/>
      <c r="BH720" s="79"/>
      <c r="BI720" s="79"/>
      <c r="BJ720" s="79"/>
      <c r="BK720" s="79"/>
      <c r="BL720" s="79"/>
      <c r="BM720" s="79"/>
      <c r="BN720" s="79"/>
      <c r="BO720" s="79"/>
      <c r="BP720" s="79"/>
      <c r="BQ720" s="79"/>
      <c r="BR720" s="79"/>
      <c r="BS720" s="79"/>
      <c r="BT720" s="79"/>
      <c r="BU720" s="79"/>
      <c r="BV720" s="79"/>
      <c r="BW720" s="79"/>
      <c r="BX720" s="79"/>
      <c r="BY720" s="79"/>
      <c r="BZ720" s="79"/>
      <c r="CA720" s="79"/>
      <c r="CB720" s="79"/>
      <c r="CC720" s="79"/>
      <c r="CD720" s="79"/>
      <c r="CE720" s="79"/>
      <c r="CF720" s="79"/>
      <c r="CG720" s="79"/>
      <c r="CH720" s="79"/>
      <c r="CI720" s="79"/>
      <c r="CJ720" s="79"/>
      <c r="CK720" s="79"/>
      <c r="CL720" s="79"/>
      <c r="CM720" s="79"/>
      <c r="CN720" s="79"/>
    </row>
    <row r="721" spans="1:92" x14ac:dyDescent="0.25">
      <c r="A721" s="73"/>
      <c r="B721" s="83"/>
      <c r="C721" s="73"/>
      <c r="I721" s="23"/>
      <c r="J721" s="62"/>
      <c r="K721" s="72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  <c r="AV721" s="79"/>
      <c r="AW721" s="79"/>
      <c r="AX721" s="79"/>
      <c r="AY721" s="79"/>
      <c r="AZ721" s="79"/>
      <c r="BA721" s="79"/>
      <c r="BB721" s="79"/>
      <c r="BC721" s="79"/>
      <c r="BD721" s="79"/>
      <c r="BE721" s="79"/>
      <c r="BF721" s="79"/>
      <c r="BG721" s="79"/>
      <c r="BH721" s="79"/>
      <c r="BI721" s="79"/>
      <c r="BJ721" s="79"/>
      <c r="BK721" s="79"/>
      <c r="BL721" s="79"/>
      <c r="BM721" s="79"/>
      <c r="BN721" s="79"/>
      <c r="BO721" s="79"/>
      <c r="BP721" s="79"/>
      <c r="BQ721" s="79"/>
      <c r="BR721" s="79"/>
      <c r="BS721" s="79"/>
      <c r="BT721" s="79"/>
      <c r="BU721" s="79"/>
      <c r="BV721" s="79"/>
      <c r="BW721" s="79"/>
      <c r="BX721" s="79"/>
      <c r="BY721" s="79"/>
      <c r="BZ721" s="79"/>
      <c r="CA721" s="79"/>
      <c r="CB721" s="79"/>
      <c r="CC721" s="79"/>
      <c r="CD721" s="79"/>
      <c r="CE721" s="79"/>
      <c r="CF721" s="79"/>
      <c r="CG721" s="79"/>
      <c r="CH721" s="79"/>
      <c r="CI721" s="79"/>
      <c r="CJ721" s="79"/>
      <c r="CK721" s="79"/>
      <c r="CL721" s="79"/>
      <c r="CM721" s="79"/>
      <c r="CN721" s="79"/>
    </row>
    <row r="722" spans="1:92" x14ac:dyDescent="0.25">
      <c r="A722" s="73"/>
      <c r="B722" s="83"/>
      <c r="C722" s="73"/>
      <c r="I722" s="23"/>
      <c r="J722" s="62"/>
      <c r="K722" s="72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  <c r="AV722" s="79"/>
      <c r="AW722" s="79"/>
      <c r="AX722" s="79"/>
      <c r="AY722" s="79"/>
      <c r="AZ722" s="79"/>
      <c r="BA722" s="79"/>
      <c r="BB722" s="79"/>
      <c r="BC722" s="79"/>
      <c r="BD722" s="79"/>
      <c r="BE722" s="79"/>
      <c r="BF722" s="79"/>
      <c r="BG722" s="79"/>
      <c r="BH722" s="79"/>
      <c r="BI722" s="79"/>
      <c r="BJ722" s="79"/>
      <c r="BK722" s="79"/>
      <c r="BL722" s="79"/>
      <c r="BM722" s="79"/>
      <c r="BN722" s="79"/>
      <c r="BO722" s="79"/>
      <c r="BP722" s="79"/>
      <c r="BQ722" s="79"/>
      <c r="BR722" s="79"/>
      <c r="BS722" s="79"/>
      <c r="BT722" s="79"/>
      <c r="BU722" s="79"/>
      <c r="BV722" s="79"/>
      <c r="BW722" s="79"/>
      <c r="BX722" s="79"/>
      <c r="BY722" s="79"/>
      <c r="BZ722" s="79"/>
      <c r="CA722" s="79"/>
      <c r="CB722" s="79"/>
      <c r="CC722" s="79"/>
      <c r="CD722" s="79"/>
      <c r="CE722" s="79"/>
      <c r="CF722" s="79"/>
      <c r="CG722" s="79"/>
      <c r="CH722" s="79"/>
      <c r="CI722" s="79"/>
      <c r="CJ722" s="79"/>
      <c r="CK722" s="79"/>
      <c r="CL722" s="79"/>
      <c r="CM722" s="79"/>
      <c r="CN722" s="79"/>
    </row>
    <row r="723" spans="1:92" x14ac:dyDescent="0.25">
      <c r="A723" s="73"/>
      <c r="B723" s="83"/>
      <c r="C723" s="73"/>
      <c r="I723" s="23"/>
      <c r="J723" s="62"/>
      <c r="K723" s="72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  <c r="AV723" s="79"/>
      <c r="AW723" s="79"/>
      <c r="AX723" s="79"/>
      <c r="AY723" s="79"/>
      <c r="AZ723" s="79"/>
      <c r="BA723" s="79"/>
      <c r="BB723" s="79"/>
      <c r="BC723" s="79"/>
      <c r="BD723" s="79"/>
      <c r="BE723" s="79"/>
      <c r="BF723" s="79"/>
      <c r="BG723" s="79"/>
      <c r="BH723" s="79"/>
      <c r="BI723" s="79"/>
      <c r="BJ723" s="79"/>
      <c r="BK723" s="79"/>
      <c r="BL723" s="79"/>
      <c r="BM723" s="79"/>
      <c r="BN723" s="79"/>
      <c r="BO723" s="79"/>
      <c r="BP723" s="79"/>
      <c r="BQ723" s="79"/>
      <c r="BR723" s="79"/>
      <c r="BS723" s="79"/>
      <c r="BT723" s="79"/>
      <c r="BU723" s="79"/>
      <c r="BV723" s="79"/>
      <c r="BW723" s="79"/>
      <c r="BX723" s="79"/>
      <c r="BY723" s="79"/>
      <c r="BZ723" s="79"/>
      <c r="CA723" s="79"/>
      <c r="CB723" s="79"/>
      <c r="CC723" s="79"/>
      <c r="CD723" s="79"/>
      <c r="CE723" s="79"/>
      <c r="CF723" s="79"/>
      <c r="CG723" s="79"/>
      <c r="CH723" s="79"/>
      <c r="CI723" s="79"/>
      <c r="CJ723" s="79"/>
      <c r="CK723" s="79"/>
      <c r="CL723" s="79"/>
      <c r="CM723" s="79"/>
      <c r="CN723" s="79"/>
    </row>
    <row r="724" spans="1:92" x14ac:dyDescent="0.25">
      <c r="A724" s="73"/>
      <c r="B724" s="83"/>
      <c r="C724" s="73"/>
      <c r="I724" s="23"/>
      <c r="J724" s="62"/>
      <c r="K724" s="72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  <c r="AV724" s="79"/>
      <c r="AW724" s="79"/>
      <c r="AX724" s="79"/>
      <c r="AY724" s="79"/>
      <c r="AZ724" s="79"/>
      <c r="BA724" s="79"/>
      <c r="BB724" s="79"/>
      <c r="BC724" s="79"/>
      <c r="BD724" s="79"/>
      <c r="BE724" s="79"/>
      <c r="BF724" s="79"/>
      <c r="BG724" s="79"/>
      <c r="BH724" s="79"/>
      <c r="BI724" s="79"/>
      <c r="BJ724" s="79"/>
      <c r="BK724" s="79"/>
      <c r="BL724" s="79"/>
      <c r="BM724" s="79"/>
      <c r="BN724" s="79"/>
      <c r="BO724" s="79"/>
      <c r="BP724" s="79"/>
      <c r="BQ724" s="79"/>
      <c r="BR724" s="79"/>
      <c r="BS724" s="79"/>
      <c r="BT724" s="79"/>
      <c r="BU724" s="79"/>
      <c r="BV724" s="79"/>
      <c r="BW724" s="79"/>
      <c r="BX724" s="79"/>
      <c r="BY724" s="79"/>
      <c r="BZ724" s="79"/>
      <c r="CA724" s="79"/>
      <c r="CB724" s="79"/>
      <c r="CC724" s="79"/>
      <c r="CD724" s="79"/>
      <c r="CE724" s="79"/>
      <c r="CF724" s="79"/>
      <c r="CG724" s="79"/>
      <c r="CH724" s="79"/>
      <c r="CI724" s="79"/>
      <c r="CJ724" s="79"/>
      <c r="CK724" s="79"/>
      <c r="CL724" s="79"/>
      <c r="CM724" s="79"/>
      <c r="CN724" s="79"/>
    </row>
    <row r="725" spans="1:92" x14ac:dyDescent="0.25">
      <c r="A725" s="73"/>
      <c r="B725" s="83"/>
      <c r="C725" s="73"/>
      <c r="I725" s="23"/>
      <c r="J725" s="62"/>
      <c r="K725" s="72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  <c r="AV725" s="79"/>
      <c r="AW725" s="79"/>
      <c r="AX725" s="79"/>
      <c r="AY725" s="79"/>
      <c r="AZ725" s="79"/>
      <c r="BA725" s="79"/>
      <c r="BB725" s="79"/>
      <c r="BC725" s="79"/>
      <c r="BD725" s="79"/>
      <c r="BE725" s="79"/>
      <c r="BF725" s="79"/>
      <c r="BG725" s="79"/>
      <c r="BH725" s="79"/>
      <c r="BI725" s="79"/>
      <c r="BJ725" s="79"/>
      <c r="BK725" s="79"/>
      <c r="BL725" s="79"/>
      <c r="BM725" s="79"/>
      <c r="BN725" s="79"/>
      <c r="BO725" s="79"/>
      <c r="BP725" s="79"/>
      <c r="BQ725" s="79"/>
      <c r="BR725" s="79"/>
      <c r="BS725" s="79"/>
      <c r="BT725" s="79"/>
      <c r="BU725" s="79"/>
      <c r="BV725" s="79"/>
      <c r="BW725" s="79"/>
      <c r="BX725" s="79"/>
      <c r="BY725" s="79"/>
      <c r="BZ725" s="79"/>
      <c r="CA725" s="79"/>
      <c r="CB725" s="79"/>
      <c r="CC725" s="79"/>
      <c r="CD725" s="79"/>
      <c r="CE725" s="79"/>
      <c r="CF725" s="79"/>
      <c r="CG725" s="79"/>
      <c r="CH725" s="79"/>
      <c r="CI725" s="79"/>
      <c r="CJ725" s="79"/>
      <c r="CK725" s="79"/>
      <c r="CL725" s="79"/>
      <c r="CM725" s="79"/>
      <c r="CN725" s="79"/>
    </row>
    <row r="726" spans="1:92" x14ac:dyDescent="0.25">
      <c r="A726" s="73"/>
      <c r="B726" s="83"/>
      <c r="C726" s="73"/>
      <c r="I726" s="23"/>
      <c r="J726" s="62"/>
      <c r="K726" s="72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  <c r="AV726" s="79"/>
      <c r="AW726" s="79"/>
      <c r="AX726" s="79"/>
      <c r="AY726" s="79"/>
      <c r="AZ726" s="79"/>
      <c r="BA726" s="79"/>
      <c r="BB726" s="79"/>
      <c r="BC726" s="79"/>
      <c r="BD726" s="79"/>
      <c r="BE726" s="79"/>
      <c r="BF726" s="79"/>
      <c r="BG726" s="79"/>
      <c r="BH726" s="79"/>
      <c r="BI726" s="79"/>
      <c r="BJ726" s="79"/>
      <c r="BK726" s="79"/>
      <c r="BL726" s="79"/>
      <c r="BM726" s="79"/>
      <c r="BN726" s="79"/>
      <c r="BO726" s="79"/>
      <c r="BP726" s="79"/>
      <c r="BQ726" s="79"/>
      <c r="BR726" s="79"/>
      <c r="BS726" s="79"/>
      <c r="BT726" s="79"/>
      <c r="BU726" s="79"/>
      <c r="BV726" s="79"/>
      <c r="BW726" s="79"/>
      <c r="BX726" s="79"/>
      <c r="BY726" s="79"/>
      <c r="BZ726" s="79"/>
      <c r="CA726" s="79"/>
      <c r="CB726" s="79"/>
      <c r="CC726" s="79"/>
      <c r="CD726" s="79"/>
      <c r="CE726" s="79"/>
      <c r="CF726" s="79"/>
      <c r="CG726" s="79"/>
      <c r="CH726" s="79"/>
      <c r="CI726" s="79"/>
      <c r="CJ726" s="79"/>
      <c r="CK726" s="79"/>
      <c r="CL726" s="79"/>
      <c r="CM726" s="79"/>
      <c r="CN726" s="79"/>
    </row>
    <row r="727" spans="1:92" x14ac:dyDescent="0.25">
      <c r="A727" s="73"/>
      <c r="B727" s="83"/>
      <c r="C727" s="73"/>
      <c r="I727" s="23"/>
      <c r="J727" s="62"/>
      <c r="K727" s="72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  <c r="AV727" s="79"/>
      <c r="AW727" s="79"/>
      <c r="AX727" s="79"/>
      <c r="AY727" s="79"/>
      <c r="AZ727" s="79"/>
      <c r="BA727" s="79"/>
      <c r="BB727" s="79"/>
      <c r="BC727" s="79"/>
      <c r="BD727" s="79"/>
      <c r="BE727" s="79"/>
      <c r="BF727" s="79"/>
      <c r="BG727" s="79"/>
      <c r="BH727" s="79"/>
      <c r="BI727" s="79"/>
      <c r="BJ727" s="79"/>
      <c r="BK727" s="79"/>
      <c r="BL727" s="79"/>
      <c r="BM727" s="79"/>
      <c r="BN727" s="79"/>
      <c r="BO727" s="79"/>
      <c r="BP727" s="79"/>
      <c r="BQ727" s="79"/>
      <c r="BR727" s="79"/>
      <c r="BS727" s="79"/>
      <c r="BT727" s="79"/>
      <c r="BU727" s="79"/>
      <c r="BV727" s="79"/>
      <c r="BW727" s="79"/>
      <c r="BX727" s="79"/>
      <c r="BY727" s="79"/>
      <c r="BZ727" s="79"/>
      <c r="CA727" s="79"/>
      <c r="CB727" s="79"/>
      <c r="CC727" s="79"/>
      <c r="CD727" s="79"/>
      <c r="CE727" s="79"/>
      <c r="CF727" s="79"/>
      <c r="CG727" s="79"/>
      <c r="CH727" s="79"/>
      <c r="CI727" s="79"/>
      <c r="CJ727" s="79"/>
      <c r="CK727" s="79"/>
      <c r="CL727" s="79"/>
      <c r="CM727" s="79"/>
      <c r="CN727" s="79"/>
    </row>
    <row r="728" spans="1:92" x14ac:dyDescent="0.25">
      <c r="A728" s="73"/>
      <c r="B728" s="83"/>
      <c r="C728" s="73"/>
      <c r="I728" s="23"/>
      <c r="J728" s="62"/>
      <c r="K728" s="72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  <c r="AV728" s="79"/>
      <c r="AW728" s="79"/>
      <c r="AX728" s="79"/>
      <c r="AY728" s="79"/>
      <c r="AZ728" s="79"/>
      <c r="BA728" s="79"/>
      <c r="BB728" s="79"/>
      <c r="BC728" s="79"/>
      <c r="BD728" s="79"/>
      <c r="BE728" s="79"/>
      <c r="BF728" s="79"/>
      <c r="BG728" s="79"/>
      <c r="BH728" s="79"/>
      <c r="BI728" s="79"/>
      <c r="BJ728" s="79"/>
      <c r="BK728" s="79"/>
      <c r="BL728" s="79"/>
      <c r="BM728" s="79"/>
      <c r="BN728" s="79"/>
      <c r="BO728" s="79"/>
      <c r="BP728" s="79"/>
      <c r="BQ728" s="79"/>
      <c r="BR728" s="79"/>
      <c r="BS728" s="79"/>
      <c r="BT728" s="79"/>
      <c r="BU728" s="79"/>
      <c r="BV728" s="79"/>
      <c r="BW728" s="79"/>
      <c r="BX728" s="79"/>
      <c r="BY728" s="79"/>
      <c r="BZ728" s="79"/>
      <c r="CA728" s="79"/>
      <c r="CB728" s="79"/>
      <c r="CC728" s="79"/>
      <c r="CD728" s="79"/>
      <c r="CE728" s="79"/>
      <c r="CF728" s="79"/>
      <c r="CG728" s="79"/>
      <c r="CH728" s="79"/>
      <c r="CI728" s="79"/>
      <c r="CJ728" s="79"/>
      <c r="CK728" s="79"/>
      <c r="CL728" s="79"/>
      <c r="CM728" s="79"/>
      <c r="CN728" s="79"/>
    </row>
    <row r="729" spans="1:92" x14ac:dyDescent="0.25">
      <c r="A729" s="73"/>
      <c r="B729" s="83"/>
      <c r="C729" s="73"/>
      <c r="I729" s="23"/>
      <c r="J729" s="62"/>
      <c r="K729" s="72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  <c r="AV729" s="79"/>
      <c r="AW729" s="79"/>
      <c r="AX729" s="79"/>
      <c r="AY729" s="79"/>
      <c r="AZ729" s="79"/>
      <c r="BA729" s="79"/>
      <c r="BB729" s="79"/>
      <c r="BC729" s="79"/>
      <c r="BD729" s="79"/>
      <c r="BE729" s="79"/>
      <c r="BF729" s="79"/>
      <c r="BG729" s="79"/>
      <c r="BH729" s="79"/>
      <c r="BI729" s="79"/>
      <c r="BJ729" s="79"/>
      <c r="BK729" s="79"/>
      <c r="BL729" s="79"/>
      <c r="BM729" s="79"/>
      <c r="BN729" s="79"/>
      <c r="BO729" s="79"/>
      <c r="BP729" s="79"/>
      <c r="BQ729" s="79"/>
      <c r="BR729" s="79"/>
      <c r="BS729" s="79"/>
      <c r="BT729" s="79"/>
      <c r="BU729" s="79"/>
      <c r="BV729" s="79"/>
      <c r="BW729" s="79"/>
      <c r="BX729" s="79"/>
      <c r="BY729" s="79"/>
      <c r="BZ729" s="79"/>
      <c r="CA729" s="79"/>
      <c r="CB729" s="79"/>
      <c r="CC729" s="79"/>
      <c r="CD729" s="79"/>
      <c r="CE729" s="79"/>
      <c r="CF729" s="79"/>
      <c r="CG729" s="79"/>
      <c r="CH729" s="79"/>
      <c r="CI729" s="79"/>
      <c r="CJ729" s="79"/>
      <c r="CK729" s="79"/>
      <c r="CL729" s="79"/>
      <c r="CM729" s="79"/>
      <c r="CN729" s="79"/>
    </row>
  </sheetData>
  <autoFilter ref="A5:CN90"/>
  <mergeCells count="21">
    <mergeCell ref="A87:K87"/>
    <mergeCell ref="A89:K89"/>
    <mergeCell ref="I4:I5"/>
    <mergeCell ref="A35:K35"/>
    <mergeCell ref="A31:K31"/>
    <mergeCell ref="A42:K42"/>
    <mergeCell ref="A39:K39"/>
    <mergeCell ref="A6:K6"/>
    <mergeCell ref="A26:K26"/>
    <mergeCell ref="A29:K29"/>
    <mergeCell ref="A16:K16"/>
    <mergeCell ref="A1:K1"/>
    <mergeCell ref="A2:K2"/>
    <mergeCell ref="A4:A5"/>
    <mergeCell ref="B4:B5"/>
    <mergeCell ref="C4:C5"/>
    <mergeCell ref="D4:F4"/>
    <mergeCell ref="G4:G5"/>
    <mergeCell ref="H4:H5"/>
    <mergeCell ref="J4:J5"/>
    <mergeCell ref="K4:K5"/>
  </mergeCells>
  <conditionalFormatting sqref="D30:F30 D27:F28 F13:F15 F8:F11 D8:E15 D7:F7 D40:F41 D17:F25 D32:F34 D36:F38 D60:F74">
    <cfRule type="cellIs" dxfId="10" priority="87" stopIfTrue="1" operator="equal">
      <formula>""</formula>
    </cfRule>
  </conditionalFormatting>
  <conditionalFormatting sqref="F12">
    <cfRule type="cellIs" dxfId="9" priority="45" stopIfTrue="1" operator="equal">
      <formula>""</formula>
    </cfRule>
  </conditionalFormatting>
  <conditionalFormatting sqref="D44:F58 D76:F79 D81:F85">
    <cfRule type="cellIs" dxfId="8" priority="9" stopIfTrue="1" operator="equal">
      <formula>""</formula>
    </cfRule>
  </conditionalFormatting>
  <conditionalFormatting sqref="D88:F88">
    <cfRule type="cellIs" dxfId="7" priority="8" stopIfTrue="1" operator="equal">
      <formula>""</formula>
    </cfRule>
  </conditionalFormatting>
  <conditionalFormatting sqref="D90:F90">
    <cfRule type="cellIs" dxfId="6" priority="7" stopIfTrue="1" operator="equal">
      <formula>""</formula>
    </cfRule>
  </conditionalFormatting>
  <conditionalFormatting sqref="D43:F43">
    <cfRule type="cellIs" dxfId="5" priority="6" stopIfTrue="1" operator="equal">
      <formula>""</formula>
    </cfRule>
  </conditionalFormatting>
  <conditionalFormatting sqref="D59:F59">
    <cfRule type="cellIs" dxfId="4" priority="5" stopIfTrue="1" operator="equal">
      <formula>""</formula>
    </cfRule>
  </conditionalFormatting>
  <conditionalFormatting sqref="D75:F75">
    <cfRule type="cellIs" dxfId="3" priority="4" stopIfTrue="1" operator="equal">
      <formula>""</formula>
    </cfRule>
  </conditionalFormatting>
  <conditionalFormatting sqref="D87:G87">
    <cfRule type="cellIs" dxfId="2" priority="3" stopIfTrue="1" operator="equal">
      <formula>""</formula>
    </cfRule>
  </conditionalFormatting>
  <conditionalFormatting sqref="D80:F80">
    <cfRule type="cellIs" dxfId="1" priority="2" stopIfTrue="1" operator="equal">
      <formula>""</formula>
    </cfRule>
  </conditionalFormatting>
  <conditionalFormatting sqref="D86:F86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G87">
      <formula1>"Selecione,Alta,Média,Baixa, "</formula1>
    </dataValidation>
  </dataValidations>
  <pageMargins left="0.51181102362204722" right="0.51181102362204722" top="0.78740157480314965" bottom="0.78740157480314965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Microsoft" shapeId="127984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</xdr:rowOff>
              </from>
              <to>
                <xdr:col>0</xdr:col>
                <xdr:colOff>438150</xdr:colOff>
                <xdr:row>0</xdr:row>
                <xdr:rowOff>285750</xdr:rowOff>
              </to>
            </anchor>
          </objectPr>
        </oleObject>
      </mc:Choice>
      <mc:Fallback>
        <oleObject progId="Microsoft" shapeId="12798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029C77630DAF40BA3E47A67E19E9C6" ma:contentTypeVersion="3" ma:contentTypeDescription="Crie um novo documento." ma:contentTypeScope="" ma:versionID="728651e0e95f0f0fe5b3e9ff623b7017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aa3e4216876425ad55e67c07cc25f3fe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Dica de Compartilhamento" ma:internalName="SharingHintHash" ma:readOnly="true">
      <xsd:simpleType>
        <xsd:restriction base="dms:Text"/>
      </xsd:simpleType>
    </xsd:element>
    <xsd:element name="SharedWithDetails" ma:index="1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3AB21-BA4E-4460-B2F4-ACD1B96FD0C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BD5ADF4-76E1-4B22-BC1F-8D4F8CB83F3B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2ebfc733-e2a5-417d-886b-82df5dc5697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B9DADC-8EA7-49B5-AC8C-C96876B3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AB8DCD-D67E-460D-95EF-B6BC7C026D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Histórico de Revisões</vt:lpstr>
      <vt:lpstr>Resumo dos Incidentes</vt:lpstr>
      <vt:lpstr>Especificação de Casos de Uso</vt:lpstr>
      <vt:lpstr>'Especificação de Casos de Uso'!Area_de_impressao</vt:lpstr>
      <vt:lpstr>'Histórico de Revisões'!Area_de_impressao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&lt;Sigla do Projeto&gt; - Lista de Inspeção - Especificação de Casos de Uso</dc:title>
  <dc:subject>Versão &lt;X.X&gt;</dc:subject>
  <dc:creator/>
  <cp:keywords>Serviço de Inspeção</cp:keywords>
  <dc:description>Fábrica de Teste - Brasilia</dc:description>
  <cp:lastModifiedBy/>
  <cp:revision>3</cp:revision>
  <cp:lastPrinted>2008-07-08T18:21:10Z</cp:lastPrinted>
  <dcterms:created xsi:type="dcterms:W3CDTF">2006-09-16T00:00:00Z</dcterms:created>
  <dcterms:modified xsi:type="dcterms:W3CDTF">2018-10-18T13:05:09Z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ome do modelo">
    <vt:lpwstr>RSI - Lista de Inspeção - Especificação</vt:lpwstr>
  </property>
  <property fmtid="{D5CDD505-2E9C-101B-9397-08002B2CF9AE}" pid="3" name="Versão do modelo">
    <vt:lpwstr>1.1</vt:lpwstr>
  </property>
  <property fmtid="{D5CDD505-2E9C-101B-9397-08002B2CF9AE}" pid="4" name="Autor">
    <vt:lpwstr>STI</vt:lpwstr>
  </property>
  <property fmtid="{D5CDD505-2E9C-101B-9397-08002B2CF9AE}" pid="5" name="SharedWithUsers">
    <vt:lpwstr/>
  </property>
</Properties>
</file>